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 activeTab="6"/>
  </bookViews>
  <sheets>
    <sheet name="Product Table" sheetId="1" r:id="rId1"/>
    <sheet name="Order 1" sheetId="11" r:id="rId2"/>
    <sheet name="Order 2" sheetId="12" r:id="rId3"/>
    <sheet name="Order 3" sheetId="13" r:id="rId4"/>
    <sheet name="Order 4" sheetId="14" r:id="rId5"/>
    <sheet name="Order 5" sheetId="15" r:id="rId6"/>
    <sheet name="Consolidated" sheetId="7" r:id="rId7"/>
  </sheets>
  <calcPr calcId="144525"/>
</workbook>
</file>

<file path=xl/calcChain.xml><?xml version="1.0" encoding="utf-8"?>
<calcChain xmlns="http://schemas.openxmlformats.org/spreadsheetml/2006/main">
  <c r="E2" i="7" l="1"/>
  <c r="E7" i="7" s="1"/>
  <c r="F2" i="7"/>
  <c r="G2" i="7"/>
  <c r="G7" i="7" s="1"/>
  <c r="E3" i="7"/>
  <c r="F3" i="7"/>
  <c r="F7" i="7" s="1"/>
  <c r="G3" i="7"/>
  <c r="E4" i="7"/>
  <c r="F4" i="7"/>
  <c r="G4" i="7"/>
  <c r="E5" i="7"/>
  <c r="F5" i="7"/>
  <c r="G5" i="7"/>
  <c r="E6" i="7"/>
  <c r="F6" i="7"/>
  <c r="G6" i="7"/>
  <c r="E8" i="7"/>
  <c r="E13" i="7" s="1"/>
  <c r="F8" i="7"/>
  <c r="F13" i="7" s="1"/>
  <c r="G8" i="7"/>
  <c r="G13" i="7" s="1"/>
  <c r="E9" i="7"/>
  <c r="F9" i="7"/>
  <c r="G9" i="7"/>
  <c r="E10" i="7"/>
  <c r="F10" i="7"/>
  <c r="G10" i="7"/>
  <c r="E11" i="7"/>
  <c r="F11" i="7"/>
  <c r="G11" i="7"/>
  <c r="E12" i="7"/>
  <c r="F12" i="7"/>
  <c r="G12" i="7"/>
  <c r="E14" i="7"/>
  <c r="E19" i="7" s="1"/>
  <c r="F14" i="7"/>
  <c r="G14" i="7"/>
  <c r="G19" i="7" s="1"/>
  <c r="E15" i="7"/>
  <c r="F15" i="7"/>
  <c r="G15" i="7"/>
  <c r="E16" i="7"/>
  <c r="F16" i="7"/>
  <c r="G16" i="7"/>
  <c r="E17" i="7"/>
  <c r="F17" i="7"/>
  <c r="G17" i="7"/>
  <c r="E18" i="7"/>
  <c r="F18" i="7"/>
  <c r="G18" i="7"/>
  <c r="F19" i="7"/>
  <c r="E20" i="7"/>
  <c r="F20" i="7"/>
  <c r="G20" i="7"/>
  <c r="E21" i="7"/>
  <c r="F21" i="7"/>
  <c r="G21" i="7"/>
  <c r="E22" i="7"/>
  <c r="E24" i="7" s="1"/>
  <c r="F22" i="7"/>
  <c r="G22" i="7"/>
  <c r="E23" i="7"/>
  <c r="F23" i="7"/>
  <c r="F24" i="7" s="1"/>
  <c r="G23" i="7"/>
  <c r="G24" i="7"/>
  <c r="E25" i="7"/>
  <c r="F25" i="7"/>
  <c r="G25" i="7"/>
  <c r="E26" i="7"/>
  <c r="E28" i="7" s="1"/>
  <c r="F26" i="7"/>
  <c r="G26" i="7"/>
  <c r="E27" i="7"/>
  <c r="F27" i="7"/>
  <c r="F28" i="7" s="1"/>
  <c r="G27" i="7"/>
  <c r="G28" i="7"/>
  <c r="E29" i="7"/>
  <c r="F29" i="7"/>
  <c r="G29" i="7"/>
  <c r="G31" i="7" s="1"/>
  <c r="E30" i="7"/>
  <c r="E31" i="7" s="1"/>
  <c r="F30" i="7"/>
  <c r="G30" i="7"/>
  <c r="F31" i="7"/>
  <c r="E32" i="7"/>
  <c r="E33" i="7" s="1"/>
  <c r="F32" i="7"/>
  <c r="F33" i="7" s="1"/>
  <c r="D21" i="15"/>
  <c r="D21" i="11"/>
  <c r="D21" i="12"/>
  <c r="D21" i="13"/>
  <c r="D21" i="14"/>
  <c r="E20" i="15"/>
  <c r="F20" i="15" s="1"/>
  <c r="C20" i="15"/>
  <c r="A20" i="15"/>
  <c r="E19" i="15"/>
  <c r="F19" i="15" s="1"/>
  <c r="C19" i="15"/>
  <c r="A19" i="15"/>
  <c r="E18" i="15"/>
  <c r="F18" i="15" s="1"/>
  <c r="C18" i="15"/>
  <c r="A18" i="15"/>
  <c r="E17" i="15"/>
  <c r="F17" i="15" s="1"/>
  <c r="C17" i="15"/>
  <c r="A17" i="15"/>
  <c r="E16" i="15"/>
  <c r="F16" i="15" s="1"/>
  <c r="C16" i="15"/>
  <c r="A16" i="15"/>
  <c r="E15" i="15"/>
  <c r="F15" i="15" s="1"/>
  <c r="C15" i="15"/>
  <c r="A15" i="15"/>
  <c r="E14" i="15"/>
  <c r="F14" i="15" s="1"/>
  <c r="C14" i="15"/>
  <c r="A14" i="15"/>
  <c r="E13" i="15"/>
  <c r="F13" i="15" s="1"/>
  <c r="C13" i="15"/>
  <c r="A13" i="15"/>
  <c r="E12" i="15"/>
  <c r="F12" i="15" s="1"/>
  <c r="G32" i="7" s="1"/>
  <c r="G33" i="7" s="1"/>
  <c r="C12" i="15"/>
  <c r="A12" i="15"/>
  <c r="E11" i="15"/>
  <c r="F11" i="15" s="1"/>
  <c r="C11" i="15"/>
  <c r="A11" i="15"/>
  <c r="E10" i="15"/>
  <c r="F10" i="15" s="1"/>
  <c r="C10" i="15"/>
  <c r="A10" i="15"/>
  <c r="E9" i="15"/>
  <c r="F9" i="15" s="1"/>
  <c r="C9" i="15"/>
  <c r="A9" i="15"/>
  <c r="E8" i="15"/>
  <c r="F8" i="15" s="1"/>
  <c r="C8" i="15"/>
  <c r="A8" i="15"/>
  <c r="E7" i="15"/>
  <c r="F7" i="15" s="1"/>
  <c r="C7" i="15"/>
  <c r="A7" i="15"/>
  <c r="E6" i="15"/>
  <c r="F6" i="15" s="1"/>
  <c r="C6" i="15"/>
  <c r="A6" i="15"/>
  <c r="E20" i="14"/>
  <c r="F20" i="14" s="1"/>
  <c r="C20" i="14"/>
  <c r="A20" i="14"/>
  <c r="E19" i="14"/>
  <c r="F19" i="14" s="1"/>
  <c r="C19" i="14"/>
  <c r="A19" i="14"/>
  <c r="E18" i="14"/>
  <c r="F18" i="14" s="1"/>
  <c r="C18" i="14"/>
  <c r="A18" i="14"/>
  <c r="E17" i="14"/>
  <c r="F17" i="14" s="1"/>
  <c r="C17" i="14"/>
  <c r="A17" i="14"/>
  <c r="E16" i="14"/>
  <c r="F16" i="14" s="1"/>
  <c r="C16" i="14"/>
  <c r="A16" i="14"/>
  <c r="E15" i="14"/>
  <c r="F15" i="14" s="1"/>
  <c r="C15" i="14"/>
  <c r="A15" i="14"/>
  <c r="E14" i="14"/>
  <c r="F14" i="14" s="1"/>
  <c r="C14" i="14"/>
  <c r="A14" i="14"/>
  <c r="E13" i="14"/>
  <c r="F13" i="14" s="1"/>
  <c r="C13" i="14"/>
  <c r="A13" i="14"/>
  <c r="E12" i="14"/>
  <c r="F12" i="14" s="1"/>
  <c r="C12" i="14"/>
  <c r="A12" i="14"/>
  <c r="E11" i="14"/>
  <c r="F11" i="14" s="1"/>
  <c r="C11" i="14"/>
  <c r="A11" i="14"/>
  <c r="E10" i="14"/>
  <c r="F10" i="14" s="1"/>
  <c r="C10" i="14"/>
  <c r="A10" i="14"/>
  <c r="E9" i="14"/>
  <c r="F9" i="14" s="1"/>
  <c r="C9" i="14"/>
  <c r="A9" i="14"/>
  <c r="E8" i="14"/>
  <c r="F8" i="14" s="1"/>
  <c r="C8" i="14"/>
  <c r="A8" i="14"/>
  <c r="E7" i="14"/>
  <c r="F7" i="14" s="1"/>
  <c r="C7" i="14"/>
  <c r="A7" i="14"/>
  <c r="E6" i="14"/>
  <c r="F6" i="14" s="1"/>
  <c r="C6" i="14"/>
  <c r="A6" i="14"/>
  <c r="E20" i="13"/>
  <c r="F20" i="13" s="1"/>
  <c r="C20" i="13"/>
  <c r="A20" i="13"/>
  <c r="E19" i="13"/>
  <c r="F19" i="13" s="1"/>
  <c r="C19" i="13"/>
  <c r="A19" i="13"/>
  <c r="E18" i="13"/>
  <c r="F18" i="13" s="1"/>
  <c r="C18" i="13"/>
  <c r="A18" i="13"/>
  <c r="E17" i="13"/>
  <c r="F17" i="13" s="1"/>
  <c r="C17" i="13"/>
  <c r="A17" i="13"/>
  <c r="E16" i="13"/>
  <c r="F16" i="13" s="1"/>
  <c r="C16" i="13"/>
  <c r="A16" i="13"/>
  <c r="E15" i="13"/>
  <c r="F15" i="13" s="1"/>
  <c r="C15" i="13"/>
  <c r="A15" i="13"/>
  <c r="E14" i="13"/>
  <c r="F14" i="13" s="1"/>
  <c r="C14" i="13"/>
  <c r="A14" i="13"/>
  <c r="E13" i="13"/>
  <c r="F13" i="13" s="1"/>
  <c r="C13" i="13"/>
  <c r="A13" i="13"/>
  <c r="E12" i="13"/>
  <c r="F12" i="13" s="1"/>
  <c r="C12" i="13"/>
  <c r="A12" i="13"/>
  <c r="E11" i="13"/>
  <c r="F11" i="13" s="1"/>
  <c r="C11" i="13"/>
  <c r="A11" i="13"/>
  <c r="E10" i="13"/>
  <c r="F10" i="13" s="1"/>
  <c r="C10" i="13"/>
  <c r="A10" i="13"/>
  <c r="E9" i="13"/>
  <c r="F9" i="13" s="1"/>
  <c r="C9" i="13"/>
  <c r="A9" i="13"/>
  <c r="E8" i="13"/>
  <c r="F8" i="13" s="1"/>
  <c r="C8" i="13"/>
  <c r="A8" i="13"/>
  <c r="E7" i="13"/>
  <c r="F7" i="13" s="1"/>
  <c r="C7" i="13"/>
  <c r="A7" i="13"/>
  <c r="E6" i="13"/>
  <c r="F6" i="13" s="1"/>
  <c r="C6" i="13"/>
  <c r="A6" i="13"/>
  <c r="E20" i="12"/>
  <c r="F20" i="12" s="1"/>
  <c r="C20" i="12"/>
  <c r="A20" i="12"/>
  <c r="E19" i="12"/>
  <c r="F19" i="12" s="1"/>
  <c r="C19" i="12"/>
  <c r="A19" i="12"/>
  <c r="E18" i="12"/>
  <c r="F18" i="12" s="1"/>
  <c r="C18" i="12"/>
  <c r="A18" i="12"/>
  <c r="E17" i="12"/>
  <c r="F17" i="12" s="1"/>
  <c r="C17" i="12"/>
  <c r="A17" i="12"/>
  <c r="E16" i="12"/>
  <c r="F16" i="12" s="1"/>
  <c r="C16" i="12"/>
  <c r="A16" i="12"/>
  <c r="E15" i="12"/>
  <c r="F15" i="12" s="1"/>
  <c r="C15" i="12"/>
  <c r="A15" i="12"/>
  <c r="E14" i="12"/>
  <c r="F14" i="12" s="1"/>
  <c r="C14" i="12"/>
  <c r="A14" i="12"/>
  <c r="E13" i="12"/>
  <c r="F13" i="12" s="1"/>
  <c r="C13" i="12"/>
  <c r="A13" i="12"/>
  <c r="E12" i="12"/>
  <c r="F12" i="12" s="1"/>
  <c r="C12" i="12"/>
  <c r="A12" i="12"/>
  <c r="E11" i="12"/>
  <c r="F11" i="12" s="1"/>
  <c r="C11" i="12"/>
  <c r="A11" i="12"/>
  <c r="E10" i="12"/>
  <c r="F10" i="12" s="1"/>
  <c r="C10" i="12"/>
  <c r="A10" i="12"/>
  <c r="E9" i="12"/>
  <c r="F9" i="12" s="1"/>
  <c r="C9" i="12"/>
  <c r="A9" i="12"/>
  <c r="E8" i="12"/>
  <c r="F8" i="12" s="1"/>
  <c r="C8" i="12"/>
  <c r="A8" i="12"/>
  <c r="E7" i="12"/>
  <c r="F7" i="12" s="1"/>
  <c r="C7" i="12"/>
  <c r="A7" i="12"/>
  <c r="E6" i="12"/>
  <c r="F6" i="12" s="1"/>
  <c r="C6" i="12"/>
  <c r="A6" i="12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6" i="11"/>
  <c r="E20" i="11"/>
  <c r="C20" i="11"/>
  <c r="A20" i="11"/>
  <c r="E19" i="11"/>
  <c r="C19" i="11"/>
  <c r="A19" i="11"/>
  <c r="E18" i="11"/>
  <c r="C18" i="11"/>
  <c r="A18" i="11"/>
  <c r="E17" i="11"/>
  <c r="C17" i="11"/>
  <c r="A17" i="11"/>
  <c r="E16" i="11"/>
  <c r="C16" i="11"/>
  <c r="A16" i="11"/>
  <c r="E15" i="11"/>
  <c r="C15" i="11"/>
  <c r="A15" i="11"/>
  <c r="E14" i="11"/>
  <c r="C14" i="11"/>
  <c r="A14" i="11"/>
  <c r="E13" i="11"/>
  <c r="C13" i="11"/>
  <c r="A13" i="11"/>
  <c r="E12" i="11"/>
  <c r="C12" i="11"/>
  <c r="A12" i="11"/>
  <c r="E11" i="11"/>
  <c r="C11" i="11"/>
  <c r="A11" i="11"/>
  <c r="E10" i="11"/>
  <c r="C10" i="11"/>
  <c r="A10" i="11"/>
  <c r="E9" i="11"/>
  <c r="C9" i="11"/>
  <c r="A9" i="11"/>
  <c r="E8" i="11"/>
  <c r="C8" i="11"/>
  <c r="A8" i="11"/>
  <c r="E7" i="11"/>
  <c r="C7" i="11"/>
  <c r="A7" i="11"/>
  <c r="E6" i="11"/>
  <c r="C6" i="11"/>
  <c r="A6" i="11"/>
  <c r="F21" i="15" l="1"/>
  <c r="F21" i="14"/>
  <c r="F21" i="13"/>
  <c r="F21" i="12"/>
  <c r="F21" i="11"/>
</calcChain>
</file>

<file path=xl/sharedStrings.xml><?xml version="1.0" encoding="utf-8"?>
<sst xmlns="http://schemas.openxmlformats.org/spreadsheetml/2006/main" count="167" uniqueCount="52">
  <si>
    <t>List of Products</t>
  </si>
  <si>
    <t>CODE</t>
  </si>
  <si>
    <t>Product Name</t>
  </si>
  <si>
    <t>Unit</t>
  </si>
  <si>
    <t>Price</t>
  </si>
  <si>
    <t>T123</t>
  </si>
  <si>
    <t>T124</t>
  </si>
  <si>
    <t>T125</t>
  </si>
  <si>
    <t>T221</t>
  </si>
  <si>
    <t>T222</t>
  </si>
  <si>
    <t>R124</t>
  </si>
  <si>
    <t>R125</t>
  </si>
  <si>
    <t>R126</t>
  </si>
  <si>
    <t>S210</t>
  </si>
  <si>
    <t>S211</t>
  </si>
  <si>
    <t>S213</t>
  </si>
  <si>
    <t>S214</t>
  </si>
  <si>
    <t>S215</t>
  </si>
  <si>
    <t>S216</t>
  </si>
  <si>
    <t>S217</t>
  </si>
  <si>
    <t>S218</t>
  </si>
  <si>
    <t>S219</t>
  </si>
  <si>
    <t>2Gb USB Drive Techtron</t>
  </si>
  <si>
    <t>4Gb USB Drive Techtron</t>
  </si>
  <si>
    <t>8Gb USB Drive Techtron</t>
  </si>
  <si>
    <t>16Gb USB Drive Generic</t>
  </si>
  <si>
    <t>32Gb USB Drive Generic</t>
  </si>
  <si>
    <t>Gaming Headset Logitech</t>
  </si>
  <si>
    <t>Gaming Headset Generic</t>
  </si>
  <si>
    <t>Generic Headset</t>
  </si>
  <si>
    <t>Maxtor 200Gb HDD</t>
  </si>
  <si>
    <t>Maxtor 500Gb HDD</t>
  </si>
  <si>
    <t>Maxtor 1TB HDD</t>
  </si>
  <si>
    <t>Maxtor 2TB HDD</t>
  </si>
  <si>
    <t>Seagate 500GB HDD</t>
  </si>
  <si>
    <t>Seagate 700GB HDD</t>
  </si>
  <si>
    <t>Seagate 1TB HDD</t>
  </si>
  <si>
    <t>Seagate 2TB HDD</t>
  </si>
  <si>
    <t>Samsung 1TB HDD</t>
  </si>
  <si>
    <t>pc</t>
  </si>
  <si>
    <t>ORDER FORM</t>
  </si>
  <si>
    <t>Company:</t>
  </si>
  <si>
    <t>http://TechnicalForum.org</t>
  </si>
  <si>
    <t>No.</t>
  </si>
  <si>
    <t>Code</t>
  </si>
  <si>
    <t>Name</t>
  </si>
  <si>
    <t>Date:</t>
  </si>
  <si>
    <t>Quantity</t>
  </si>
  <si>
    <t>Amount</t>
  </si>
  <si>
    <t>:: TOTALS ::</t>
  </si>
  <si>
    <t/>
  </si>
  <si>
    <t>Sample-Consolidation-Technicalforum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</si>
</sst>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0" fillId="0" borderId="0" xfId="1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2" applyFont="1"/>
    <xf numFmtId="0" fontId="2" fillId="2" borderId="1" xfId="0" applyFont="1" applyFill="1" applyBorder="1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164" fontId="2" fillId="0" borderId="0" xfId="0" applyNumberFormat="1" applyFont="1" applyAlignment="1">
      <alignment horizontal="left"/>
    </xf>
    <xf numFmtId="0" fontId="0" fillId="3" borderId="1" xfId="0" applyFill="1" applyBorder="1"/>
    <xf numFmtId="44" fontId="0" fillId="0" borderId="0" xfId="0" applyNumberFormat="1"/>
    <xf numFmtId="44" fontId="9" fillId="0" borderId="1" xfId="0" applyNumberFormat="1" applyFont="1" applyBorder="1"/>
    <xf numFmtId="4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technicalforum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technicalforum.or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echnicalforum.org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technicalforum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echnicalforum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zoomScaleNormal="100" workbookViewId="0">
      <selection activeCell="D22" sqref="D22"/>
    </sheetView>
  </sheetViews>
  <sheetFormatPr defaultRowHeight="15" x14ac:dyDescent="0.25"/>
  <cols>
    <col min="2" max="2" width="30.28515625" customWidth="1"/>
    <col min="3" max="3" width="12.5703125" customWidth="1"/>
    <col min="4" max="4" width="13.5703125" customWidth="1"/>
  </cols>
  <sheetData>
    <row r="2" spans="1:4" x14ac:dyDescent="0.25">
      <c r="A2" s="1" t="s">
        <v>0</v>
      </c>
    </row>
    <row r="4" spans="1:4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4" x14ac:dyDescent="0.25">
      <c r="A5" t="s">
        <v>5</v>
      </c>
      <c r="B5" t="s">
        <v>22</v>
      </c>
      <c r="C5" t="s">
        <v>39</v>
      </c>
      <c r="D5" s="2">
        <v>3.75</v>
      </c>
    </row>
    <row r="6" spans="1:4" x14ac:dyDescent="0.25">
      <c r="A6" t="s">
        <v>6</v>
      </c>
      <c r="B6" t="s">
        <v>23</v>
      </c>
      <c r="C6" t="s">
        <v>39</v>
      </c>
      <c r="D6" s="2">
        <v>5.5</v>
      </c>
    </row>
    <row r="7" spans="1:4" x14ac:dyDescent="0.25">
      <c r="A7" t="s">
        <v>7</v>
      </c>
      <c r="B7" t="s">
        <v>24</v>
      </c>
      <c r="C7" t="s">
        <v>39</v>
      </c>
      <c r="D7" s="2">
        <v>10</v>
      </c>
    </row>
    <row r="8" spans="1:4" x14ac:dyDescent="0.25">
      <c r="A8" t="s">
        <v>8</v>
      </c>
      <c r="B8" t="s">
        <v>25</v>
      </c>
      <c r="C8" t="s">
        <v>39</v>
      </c>
      <c r="D8" s="2">
        <v>16.25</v>
      </c>
    </row>
    <row r="9" spans="1:4" x14ac:dyDescent="0.25">
      <c r="A9" t="s">
        <v>9</v>
      </c>
      <c r="B9" t="s">
        <v>26</v>
      </c>
      <c r="C9" t="s">
        <v>39</v>
      </c>
      <c r="D9" s="2">
        <v>35</v>
      </c>
    </row>
    <row r="10" spans="1:4" x14ac:dyDescent="0.25">
      <c r="A10" t="s">
        <v>10</v>
      </c>
      <c r="B10" t="s">
        <v>27</v>
      </c>
      <c r="C10" t="s">
        <v>39</v>
      </c>
      <c r="D10" s="2">
        <v>150.19999999999999</v>
      </c>
    </row>
    <row r="11" spans="1:4" x14ac:dyDescent="0.25">
      <c r="A11" t="s">
        <v>11</v>
      </c>
      <c r="B11" t="s">
        <v>28</v>
      </c>
      <c r="C11" t="s">
        <v>39</v>
      </c>
      <c r="D11" s="2">
        <v>99.25</v>
      </c>
    </row>
    <row r="12" spans="1:4" x14ac:dyDescent="0.25">
      <c r="A12" t="s">
        <v>12</v>
      </c>
      <c r="B12" t="s">
        <v>29</v>
      </c>
      <c r="C12" t="s">
        <v>39</v>
      </c>
      <c r="D12" s="2">
        <v>75.5</v>
      </c>
    </row>
    <row r="13" spans="1:4" x14ac:dyDescent="0.25">
      <c r="A13" t="s">
        <v>13</v>
      </c>
      <c r="B13" t="s">
        <v>30</v>
      </c>
      <c r="C13" t="s">
        <v>39</v>
      </c>
      <c r="D13" s="2">
        <v>65.599999999999994</v>
      </c>
    </row>
    <row r="14" spans="1:4" x14ac:dyDescent="0.25">
      <c r="A14" t="s">
        <v>14</v>
      </c>
      <c r="B14" t="s">
        <v>31</v>
      </c>
      <c r="C14" t="s">
        <v>39</v>
      </c>
      <c r="D14" s="2">
        <v>89.5</v>
      </c>
    </row>
    <row r="15" spans="1:4" x14ac:dyDescent="0.25">
      <c r="A15" t="s">
        <v>15</v>
      </c>
      <c r="B15" t="s">
        <v>32</v>
      </c>
      <c r="C15" t="s">
        <v>39</v>
      </c>
      <c r="D15" s="2">
        <v>109.25</v>
      </c>
    </row>
    <row r="16" spans="1:4" x14ac:dyDescent="0.25">
      <c r="A16" t="s">
        <v>16</v>
      </c>
      <c r="B16" t="s">
        <v>33</v>
      </c>
      <c r="C16" t="s">
        <v>39</v>
      </c>
      <c r="D16" s="2">
        <v>179.8</v>
      </c>
    </row>
    <row r="17" spans="1:4" x14ac:dyDescent="0.25">
      <c r="A17" t="s">
        <v>17</v>
      </c>
      <c r="B17" t="s">
        <v>34</v>
      </c>
      <c r="C17" t="s">
        <v>39</v>
      </c>
      <c r="D17" s="2">
        <v>72</v>
      </c>
    </row>
    <row r="18" spans="1:4" x14ac:dyDescent="0.25">
      <c r="A18" t="s">
        <v>18</v>
      </c>
      <c r="B18" t="s">
        <v>35</v>
      </c>
      <c r="C18" t="s">
        <v>39</v>
      </c>
      <c r="D18" s="2">
        <v>100</v>
      </c>
    </row>
    <row r="19" spans="1:4" x14ac:dyDescent="0.25">
      <c r="A19" t="s">
        <v>19</v>
      </c>
      <c r="B19" t="s">
        <v>36</v>
      </c>
      <c r="C19" t="s">
        <v>39</v>
      </c>
      <c r="D19" s="2">
        <v>125</v>
      </c>
    </row>
    <row r="20" spans="1:4" x14ac:dyDescent="0.25">
      <c r="A20" t="s">
        <v>20</v>
      </c>
      <c r="B20" t="s">
        <v>37</v>
      </c>
      <c r="C20" t="s">
        <v>39</v>
      </c>
      <c r="D20" s="2">
        <v>168.2</v>
      </c>
    </row>
    <row r="21" spans="1:4" x14ac:dyDescent="0.25">
      <c r="A21" t="s">
        <v>21</v>
      </c>
      <c r="B21" t="s">
        <v>38</v>
      </c>
      <c r="C21" t="s">
        <v>39</v>
      </c>
      <c r="D21" s="2">
        <v>105.75</v>
      </c>
    </row>
  </sheetData>
  <pageMargins left="0.7" right="0.7" top="0.75" bottom="0.75" header="0.3" footer="0.3"/>
  <pageSetup orientation="portrait" horizontalDpi="0" verticalDpi="0" r:id="rId1"/>
  <headerFooter>
    <oddHeader>&amp;CMore Tips at http://technicalforum.org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1" sqref="E21"/>
    </sheetView>
  </sheetViews>
  <sheetFormatPr defaultRowHeight="15" x14ac:dyDescent="0.25"/>
  <cols>
    <col min="1" max="1" width="6.140625" customWidth="1"/>
    <col min="3" max="3" width="35.140625" bestFit="1" customWidth="1"/>
    <col min="4" max="4" width="11.5703125" customWidth="1"/>
    <col min="5" max="5" width="15.7109375" customWidth="1"/>
    <col min="6" max="6" width="16.5703125" customWidth="1"/>
  </cols>
  <sheetData>
    <row r="1" spans="1:6" ht="26.25" x14ac:dyDescent="0.4">
      <c r="A1" s="6" t="s">
        <v>40</v>
      </c>
    </row>
    <row r="2" spans="1:6" ht="21" x14ac:dyDescent="0.35">
      <c r="A2" s="4" t="s">
        <v>41</v>
      </c>
      <c r="C2" s="7" t="s">
        <v>42</v>
      </c>
      <c r="D2" s="7"/>
    </row>
    <row r="3" spans="1:6" ht="18.75" x14ac:dyDescent="0.3">
      <c r="A3" s="4" t="s">
        <v>46</v>
      </c>
      <c r="C3" s="12">
        <v>41660</v>
      </c>
      <c r="D3" s="12"/>
    </row>
    <row r="4" spans="1:6" ht="7.5" customHeight="1" x14ac:dyDescent="0.3">
      <c r="A4" s="4"/>
      <c r="C4" s="12"/>
      <c r="D4" s="12"/>
    </row>
    <row r="5" spans="1:6" x14ac:dyDescent="0.25">
      <c r="A5" s="8" t="s">
        <v>43</v>
      </c>
      <c r="B5" s="8" t="s">
        <v>44</v>
      </c>
      <c r="C5" s="8" t="s">
        <v>45</v>
      </c>
      <c r="D5" s="8" t="s">
        <v>47</v>
      </c>
      <c r="E5" s="8" t="s">
        <v>4</v>
      </c>
      <c r="F5" s="8" t="s">
        <v>48</v>
      </c>
    </row>
    <row r="6" spans="1:6" x14ac:dyDescent="0.25">
      <c r="A6" s="9">
        <f>IF(B6="","",ROW()-5)</f>
        <v>1</v>
      </c>
      <c r="B6" s="9" t="s">
        <v>20</v>
      </c>
      <c r="C6" s="9" t="str">
        <f>IFERROR(VLOOKUP(B6,'Product Table'!$A$5:$D$21,2,FALSE),"")</f>
        <v>Seagate 2TB HDD</v>
      </c>
      <c r="D6" s="13">
        <v>3</v>
      </c>
      <c r="E6" s="10">
        <f>IFERROR(VLOOKUP(B6,'Product Table'!$A$5:$D$21,4,FALSE),"")</f>
        <v>168.2</v>
      </c>
      <c r="F6" s="11">
        <f>IFERROR(D6*E6,"")</f>
        <v>504.59999999999997</v>
      </c>
    </row>
    <row r="7" spans="1:6" x14ac:dyDescent="0.25">
      <c r="A7" s="9">
        <f t="shared" ref="A7:A20" si="0">IF(B7="","",ROW()-5)</f>
        <v>2</v>
      </c>
      <c r="B7" s="9" t="s">
        <v>18</v>
      </c>
      <c r="C7" s="9" t="str">
        <f>IFERROR(VLOOKUP(B7,'Product Table'!$A$5:$D$21,2,FALSE),"")</f>
        <v>Seagate 700GB HDD</v>
      </c>
      <c r="D7" s="13">
        <v>2</v>
      </c>
      <c r="E7" s="10">
        <f>IFERROR(VLOOKUP(B7,'Product Table'!$A$5:$D$21,4,FALSE),"")</f>
        <v>100</v>
      </c>
      <c r="F7" s="11">
        <f t="shared" ref="F7:F20" si="1">IFERROR(D7*E7,"")</f>
        <v>200</v>
      </c>
    </row>
    <row r="8" spans="1:6" x14ac:dyDescent="0.25">
      <c r="A8" s="9">
        <f t="shared" si="0"/>
        <v>3</v>
      </c>
      <c r="B8" s="9" t="s">
        <v>13</v>
      </c>
      <c r="C8" s="9" t="str">
        <f>IFERROR(VLOOKUP(B8,'Product Table'!$A$5:$D$21,2,FALSE),"")</f>
        <v>Maxtor 200Gb HDD</v>
      </c>
      <c r="D8" s="13">
        <v>3</v>
      </c>
      <c r="E8" s="10">
        <f>IFERROR(VLOOKUP(B8,'Product Table'!$A$5:$D$21,4,FALSE),"")</f>
        <v>65.599999999999994</v>
      </c>
      <c r="F8" s="11">
        <f t="shared" si="1"/>
        <v>196.79999999999998</v>
      </c>
    </row>
    <row r="9" spans="1:6" x14ac:dyDescent="0.25">
      <c r="A9" s="9">
        <f t="shared" si="0"/>
        <v>4</v>
      </c>
      <c r="B9" s="9" t="s">
        <v>11</v>
      </c>
      <c r="C9" s="9" t="str">
        <f>IFERROR(VLOOKUP(B9,'Product Table'!$A$5:$D$21,2,FALSE),"")</f>
        <v>Gaming Headset Generic</v>
      </c>
      <c r="D9" s="13">
        <v>5</v>
      </c>
      <c r="E9" s="10">
        <f>IFERROR(VLOOKUP(B9,'Product Table'!$A$5:$D$21,4,FALSE),"")</f>
        <v>99.25</v>
      </c>
      <c r="F9" s="11">
        <f t="shared" si="1"/>
        <v>496.25</v>
      </c>
    </row>
    <row r="10" spans="1:6" x14ac:dyDescent="0.25">
      <c r="A10" s="9">
        <f t="shared" si="0"/>
        <v>5</v>
      </c>
      <c r="B10" s="9" t="s">
        <v>9</v>
      </c>
      <c r="C10" s="9" t="str">
        <f>IFERROR(VLOOKUP(B10,'Product Table'!$A$5:$D$21,2,FALSE),"")</f>
        <v>32Gb USB Drive Generic</v>
      </c>
      <c r="D10" s="13">
        <v>4</v>
      </c>
      <c r="E10" s="10">
        <f>IFERROR(VLOOKUP(B10,'Product Table'!$A$5:$D$21,4,FALSE),"")</f>
        <v>35</v>
      </c>
      <c r="F10" s="11">
        <f t="shared" si="1"/>
        <v>140</v>
      </c>
    </row>
    <row r="11" spans="1:6" x14ac:dyDescent="0.25">
      <c r="A11" s="9">
        <f t="shared" si="0"/>
        <v>6</v>
      </c>
      <c r="B11" s="9" t="s">
        <v>7</v>
      </c>
      <c r="C11" s="9" t="str">
        <f>IFERROR(VLOOKUP(B11,'Product Table'!$A$5:$D$21,2,FALSE),"")</f>
        <v>8Gb USB Drive Techtron</v>
      </c>
      <c r="D11" s="13">
        <v>2</v>
      </c>
      <c r="E11" s="10">
        <f>IFERROR(VLOOKUP(B11,'Product Table'!$A$5:$D$21,4,FALSE),"")</f>
        <v>10</v>
      </c>
      <c r="F11" s="11">
        <f t="shared" si="1"/>
        <v>20</v>
      </c>
    </row>
    <row r="12" spans="1:6" x14ac:dyDescent="0.25">
      <c r="A12" s="9" t="str">
        <f t="shared" si="0"/>
        <v/>
      </c>
      <c r="B12" s="9"/>
      <c r="C12" s="9" t="str">
        <f>IFERROR(VLOOKUP(B12,'Product Table'!$A$5:$D$21,2,FALSE),"")</f>
        <v/>
      </c>
      <c r="D12" s="13"/>
      <c r="E12" s="10" t="str">
        <f>IFERROR(VLOOKUP(B12,'Product Table'!$A$5:$D$21,4,FALSE),"")</f>
        <v/>
      </c>
      <c r="F12" s="11" t="str">
        <f t="shared" si="1"/>
        <v/>
      </c>
    </row>
    <row r="13" spans="1:6" x14ac:dyDescent="0.25">
      <c r="A13" s="9" t="str">
        <f t="shared" si="0"/>
        <v/>
      </c>
      <c r="B13" s="9"/>
      <c r="C13" s="9" t="str">
        <f>IFERROR(VLOOKUP(B13,'Product Table'!$A$5:$D$21,2,FALSE),"")</f>
        <v/>
      </c>
      <c r="D13" s="13"/>
      <c r="E13" s="10" t="str">
        <f>IFERROR(VLOOKUP(B13,'Product Table'!$A$5:$D$21,4,FALSE),"")</f>
        <v/>
      </c>
      <c r="F13" s="11" t="str">
        <f t="shared" si="1"/>
        <v/>
      </c>
    </row>
    <row r="14" spans="1:6" x14ac:dyDescent="0.25">
      <c r="A14" s="9" t="str">
        <f t="shared" si="0"/>
        <v/>
      </c>
      <c r="B14" s="9"/>
      <c r="C14" s="9" t="str">
        <f>IFERROR(VLOOKUP(B14,'Product Table'!$A$5:$D$21,2,FALSE),"")</f>
        <v/>
      </c>
      <c r="D14" s="13"/>
      <c r="E14" s="10" t="str">
        <f>IFERROR(VLOOKUP(B14,'Product Table'!$A$5:$D$21,4,FALSE),"")</f>
        <v/>
      </c>
      <c r="F14" s="11" t="str">
        <f t="shared" si="1"/>
        <v/>
      </c>
    </row>
    <row r="15" spans="1:6" x14ac:dyDescent="0.25">
      <c r="A15" s="9" t="str">
        <f t="shared" si="0"/>
        <v/>
      </c>
      <c r="B15" s="9"/>
      <c r="C15" s="9" t="str">
        <f>IFERROR(VLOOKUP(B15,'Product Table'!$A$5:$D$21,2,FALSE),"")</f>
        <v/>
      </c>
      <c r="D15" s="13"/>
      <c r="E15" s="10" t="str">
        <f>IFERROR(VLOOKUP(B15,'Product Table'!$A$5:$D$21,4,FALSE),"")</f>
        <v/>
      </c>
      <c r="F15" s="11" t="str">
        <f t="shared" si="1"/>
        <v/>
      </c>
    </row>
    <row r="16" spans="1:6" x14ac:dyDescent="0.25">
      <c r="A16" s="9" t="str">
        <f t="shared" si="0"/>
        <v/>
      </c>
      <c r="B16" s="9"/>
      <c r="C16" s="9" t="str">
        <f>IFERROR(VLOOKUP(B16,'Product Table'!$A$5:$D$21,2,FALSE),"")</f>
        <v/>
      </c>
      <c r="D16" s="13"/>
      <c r="E16" s="10" t="str">
        <f>IFERROR(VLOOKUP(B16,'Product Table'!$A$5:$D$21,4,FALSE),"")</f>
        <v/>
      </c>
      <c r="F16" s="11" t="str">
        <f t="shared" si="1"/>
        <v/>
      </c>
    </row>
    <row r="17" spans="1:6" x14ac:dyDescent="0.25">
      <c r="A17" s="9" t="str">
        <f t="shared" si="0"/>
        <v/>
      </c>
      <c r="B17" s="9"/>
      <c r="C17" s="9" t="str">
        <f>IFERROR(VLOOKUP(B17,'Product Table'!$A$5:$D$21,2,FALSE),"")</f>
        <v/>
      </c>
      <c r="D17" s="13"/>
      <c r="E17" s="10" t="str">
        <f>IFERROR(VLOOKUP(B17,'Product Table'!$A$5:$D$21,4,FALSE),"")</f>
        <v/>
      </c>
      <c r="F17" s="11" t="str">
        <f t="shared" si="1"/>
        <v/>
      </c>
    </row>
    <row r="18" spans="1:6" x14ac:dyDescent="0.25">
      <c r="A18" s="9" t="str">
        <f t="shared" si="0"/>
        <v/>
      </c>
      <c r="B18" s="9"/>
      <c r="C18" s="9" t="str">
        <f>IFERROR(VLOOKUP(B18,'Product Table'!$A$5:$D$21,2,FALSE),"")</f>
        <v/>
      </c>
      <c r="D18" s="13"/>
      <c r="E18" s="10" t="str">
        <f>IFERROR(VLOOKUP(B18,'Product Table'!$A$5:$D$21,4,FALSE),"")</f>
        <v/>
      </c>
      <c r="F18" s="11" t="str">
        <f t="shared" si="1"/>
        <v/>
      </c>
    </row>
    <row r="19" spans="1:6" x14ac:dyDescent="0.25">
      <c r="A19" s="9" t="str">
        <f t="shared" si="0"/>
        <v/>
      </c>
      <c r="B19" s="9"/>
      <c r="C19" s="9" t="str">
        <f>IFERROR(VLOOKUP(B19,'Product Table'!$A$5:$D$21,2,FALSE),"")</f>
        <v/>
      </c>
      <c r="D19" s="13"/>
      <c r="E19" s="10" t="str">
        <f>IFERROR(VLOOKUP(B19,'Product Table'!$A$5:$D$21,4,FALSE),"")</f>
        <v/>
      </c>
      <c r="F19" s="11" t="str">
        <f t="shared" si="1"/>
        <v/>
      </c>
    </row>
    <row r="20" spans="1:6" x14ac:dyDescent="0.25">
      <c r="A20" s="9" t="str">
        <f t="shared" si="0"/>
        <v/>
      </c>
      <c r="B20" s="9"/>
      <c r="C20" s="9" t="str">
        <f>IFERROR(VLOOKUP(B20,'Product Table'!$A$5:$D$21,2,FALSE),"")</f>
        <v/>
      </c>
      <c r="D20" s="13"/>
      <c r="E20" s="10" t="str">
        <f>IFERROR(VLOOKUP(B20,'Product Table'!$A$5:$D$21,4,FALSE),"")</f>
        <v/>
      </c>
      <c r="F20" s="11" t="str">
        <f t="shared" si="1"/>
        <v/>
      </c>
    </row>
    <row r="21" spans="1:6" x14ac:dyDescent="0.25">
      <c r="A21" s="9"/>
      <c r="B21" s="9"/>
      <c r="C21" s="9"/>
      <c r="D21" s="17">
        <f>SUM(D6:D20)</f>
        <v>19</v>
      </c>
      <c r="E21" s="16" t="s">
        <v>49</v>
      </c>
      <c r="F21" s="15">
        <f>SUM(F6:F20)</f>
        <v>1557.6499999999999</v>
      </c>
    </row>
  </sheetData>
  <hyperlinks>
    <hyperlink ref="C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'Product Table'!$A$5:$A$21</xm:f>
          </x14:formula1>
          <xm:sqref>B6:B20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1" sqref="E21"/>
    </sheetView>
  </sheetViews>
  <sheetFormatPr defaultRowHeight="15" x14ac:dyDescent="0.25"/>
  <cols>
    <col min="1" max="1" width="6.140625" customWidth="1"/>
    <col min="3" max="3" width="35.140625" bestFit="1" customWidth="1"/>
    <col min="4" max="4" width="11.5703125" customWidth="1"/>
    <col min="5" max="5" width="15.7109375" customWidth="1"/>
    <col min="6" max="6" width="16.5703125" customWidth="1"/>
  </cols>
  <sheetData>
    <row r="1" spans="1:6" ht="26.25" x14ac:dyDescent="0.4">
      <c r="A1" s="6" t="s">
        <v>40</v>
      </c>
    </row>
    <row r="2" spans="1:6" ht="21" x14ac:dyDescent="0.35">
      <c r="A2" s="4" t="s">
        <v>41</v>
      </c>
      <c r="C2" s="7" t="s">
        <v>42</v>
      </c>
      <c r="D2" s="7"/>
    </row>
    <row r="3" spans="1:6" ht="18.75" x14ac:dyDescent="0.3">
      <c r="A3" s="4" t="s">
        <v>46</v>
      </c>
      <c r="C3" s="12">
        <v>41660</v>
      </c>
      <c r="D3" s="12"/>
    </row>
    <row r="4" spans="1:6" ht="7.5" customHeight="1" x14ac:dyDescent="0.3">
      <c r="A4" s="4"/>
      <c r="C4" s="12"/>
      <c r="D4" s="12"/>
    </row>
    <row r="5" spans="1:6" x14ac:dyDescent="0.25">
      <c r="A5" s="8" t="s">
        <v>43</v>
      </c>
      <c r="B5" s="8" t="s">
        <v>44</v>
      </c>
      <c r="C5" s="8" t="s">
        <v>45</v>
      </c>
      <c r="D5" s="8" t="s">
        <v>47</v>
      </c>
      <c r="E5" s="8" t="s">
        <v>4</v>
      </c>
      <c r="F5" s="8" t="s">
        <v>48</v>
      </c>
    </row>
    <row r="6" spans="1:6" x14ac:dyDescent="0.25">
      <c r="A6" s="9">
        <f>IF(B6="","",ROW()-5)</f>
        <v>1</v>
      </c>
      <c r="B6" s="9" t="s">
        <v>16</v>
      </c>
      <c r="C6" s="9" t="str">
        <f>IFERROR(VLOOKUP(B6,'Product Table'!$A$5:$D$21,2,FALSE),"")</f>
        <v>Maxtor 2TB HDD</v>
      </c>
      <c r="D6" s="13">
        <v>5</v>
      </c>
      <c r="E6" s="10">
        <f>IFERROR(VLOOKUP(B6,'Product Table'!$A$5:$D$21,4,FALSE),"")</f>
        <v>179.8</v>
      </c>
      <c r="F6" s="11">
        <f>IFERROR(D6*E6,"")</f>
        <v>899</v>
      </c>
    </row>
    <row r="7" spans="1:6" x14ac:dyDescent="0.25">
      <c r="A7" s="9">
        <f t="shared" ref="A7:A20" si="0">IF(B7="","",ROW()-5)</f>
        <v>2</v>
      </c>
      <c r="B7" s="9" t="s">
        <v>15</v>
      </c>
      <c r="C7" s="9" t="str">
        <f>IFERROR(VLOOKUP(B7,'Product Table'!$A$5:$D$21,2,FALSE),"")</f>
        <v>Maxtor 1TB HDD</v>
      </c>
      <c r="D7" s="13">
        <v>2</v>
      </c>
      <c r="E7" s="10">
        <f>IFERROR(VLOOKUP(B7,'Product Table'!$A$5:$D$21,4,FALSE),"")</f>
        <v>109.25</v>
      </c>
      <c r="F7" s="11">
        <f t="shared" ref="F7:F20" si="1">IFERROR(D7*E7,"")</f>
        <v>218.5</v>
      </c>
    </row>
    <row r="8" spans="1:6" x14ac:dyDescent="0.25">
      <c r="A8" s="9">
        <f t="shared" si="0"/>
        <v>3</v>
      </c>
      <c r="B8" s="9" t="s">
        <v>8</v>
      </c>
      <c r="C8" s="9" t="str">
        <f>IFERROR(VLOOKUP(B8,'Product Table'!$A$5:$D$21,2,FALSE),"")</f>
        <v>16Gb USB Drive Generic</v>
      </c>
      <c r="D8" s="13">
        <v>2</v>
      </c>
      <c r="E8" s="10">
        <f>IFERROR(VLOOKUP(B8,'Product Table'!$A$5:$D$21,4,FALSE),"")</f>
        <v>16.25</v>
      </c>
      <c r="F8" s="11">
        <f t="shared" si="1"/>
        <v>32.5</v>
      </c>
    </row>
    <row r="9" spans="1:6" x14ac:dyDescent="0.25">
      <c r="A9" s="9">
        <f t="shared" si="0"/>
        <v>4</v>
      </c>
      <c r="B9" s="9" t="s">
        <v>21</v>
      </c>
      <c r="C9" s="9" t="str">
        <f>IFERROR(VLOOKUP(B9,'Product Table'!$A$5:$D$21,2,FALSE),"")</f>
        <v>Samsung 1TB HDD</v>
      </c>
      <c r="D9" s="13">
        <v>1</v>
      </c>
      <c r="E9" s="10">
        <f>IFERROR(VLOOKUP(B9,'Product Table'!$A$5:$D$21,4,FALSE),"")</f>
        <v>105.75</v>
      </c>
      <c r="F9" s="11">
        <f t="shared" si="1"/>
        <v>105.75</v>
      </c>
    </row>
    <row r="10" spans="1:6" x14ac:dyDescent="0.25">
      <c r="A10" s="9">
        <f t="shared" si="0"/>
        <v>5</v>
      </c>
      <c r="B10" s="9" t="s">
        <v>10</v>
      </c>
      <c r="C10" s="9" t="str">
        <f>IFERROR(VLOOKUP(B10,'Product Table'!$A$5:$D$21,2,FALSE),"")</f>
        <v>Gaming Headset Logitech</v>
      </c>
      <c r="D10" s="13">
        <v>4</v>
      </c>
      <c r="E10" s="10">
        <f>IFERROR(VLOOKUP(B10,'Product Table'!$A$5:$D$21,4,FALSE),"")</f>
        <v>150.19999999999999</v>
      </c>
      <c r="F10" s="11">
        <f t="shared" si="1"/>
        <v>600.79999999999995</v>
      </c>
    </row>
    <row r="11" spans="1:6" x14ac:dyDescent="0.25">
      <c r="A11" s="9" t="str">
        <f t="shared" si="0"/>
        <v/>
      </c>
      <c r="B11" s="9"/>
      <c r="C11" s="9" t="str">
        <f>IFERROR(VLOOKUP(B11,'Product Table'!$A$5:$D$21,2,FALSE),"")</f>
        <v/>
      </c>
      <c r="D11" s="13"/>
      <c r="E11" s="10" t="str">
        <f>IFERROR(VLOOKUP(B11,'Product Table'!$A$5:$D$21,4,FALSE),"")</f>
        <v/>
      </c>
      <c r="F11" s="11" t="str">
        <f t="shared" si="1"/>
        <v/>
      </c>
    </row>
    <row r="12" spans="1:6" x14ac:dyDescent="0.25">
      <c r="A12" s="9" t="str">
        <f t="shared" si="0"/>
        <v/>
      </c>
      <c r="B12" s="9"/>
      <c r="C12" s="9" t="str">
        <f>IFERROR(VLOOKUP(B12,'Product Table'!$A$5:$D$21,2,FALSE),"")</f>
        <v/>
      </c>
      <c r="D12" s="13"/>
      <c r="E12" s="10" t="str">
        <f>IFERROR(VLOOKUP(B12,'Product Table'!$A$5:$D$21,4,FALSE),"")</f>
        <v/>
      </c>
      <c r="F12" s="11" t="str">
        <f t="shared" si="1"/>
        <v/>
      </c>
    </row>
    <row r="13" spans="1:6" x14ac:dyDescent="0.25">
      <c r="A13" s="9" t="str">
        <f t="shared" si="0"/>
        <v/>
      </c>
      <c r="B13" s="9"/>
      <c r="C13" s="9" t="str">
        <f>IFERROR(VLOOKUP(B13,'Product Table'!$A$5:$D$21,2,FALSE),"")</f>
        <v/>
      </c>
      <c r="D13" s="13"/>
      <c r="E13" s="10" t="str">
        <f>IFERROR(VLOOKUP(B13,'Product Table'!$A$5:$D$21,4,FALSE),"")</f>
        <v/>
      </c>
      <c r="F13" s="11" t="str">
        <f t="shared" si="1"/>
        <v/>
      </c>
    </row>
    <row r="14" spans="1:6" x14ac:dyDescent="0.25">
      <c r="A14" s="9" t="str">
        <f t="shared" si="0"/>
        <v/>
      </c>
      <c r="B14" s="9"/>
      <c r="C14" s="9" t="str">
        <f>IFERROR(VLOOKUP(B14,'Product Table'!$A$5:$D$21,2,FALSE),"")</f>
        <v/>
      </c>
      <c r="D14" s="13"/>
      <c r="E14" s="10" t="str">
        <f>IFERROR(VLOOKUP(B14,'Product Table'!$A$5:$D$21,4,FALSE),"")</f>
        <v/>
      </c>
      <c r="F14" s="11" t="str">
        <f t="shared" si="1"/>
        <v/>
      </c>
    </row>
    <row r="15" spans="1:6" x14ac:dyDescent="0.25">
      <c r="A15" s="9" t="str">
        <f t="shared" si="0"/>
        <v/>
      </c>
      <c r="B15" s="9"/>
      <c r="C15" s="9" t="str">
        <f>IFERROR(VLOOKUP(B15,'Product Table'!$A$5:$D$21,2,FALSE),"")</f>
        <v/>
      </c>
      <c r="D15" s="13"/>
      <c r="E15" s="10" t="str">
        <f>IFERROR(VLOOKUP(B15,'Product Table'!$A$5:$D$21,4,FALSE),"")</f>
        <v/>
      </c>
      <c r="F15" s="11" t="str">
        <f t="shared" si="1"/>
        <v/>
      </c>
    </row>
    <row r="16" spans="1:6" x14ac:dyDescent="0.25">
      <c r="A16" s="9" t="str">
        <f t="shared" si="0"/>
        <v/>
      </c>
      <c r="B16" s="9"/>
      <c r="C16" s="9" t="str">
        <f>IFERROR(VLOOKUP(B16,'Product Table'!$A$5:$D$21,2,FALSE),"")</f>
        <v/>
      </c>
      <c r="D16" s="13"/>
      <c r="E16" s="10" t="str">
        <f>IFERROR(VLOOKUP(B16,'Product Table'!$A$5:$D$21,4,FALSE),"")</f>
        <v/>
      </c>
      <c r="F16" s="11" t="str">
        <f t="shared" si="1"/>
        <v/>
      </c>
    </row>
    <row r="17" spans="1:6" x14ac:dyDescent="0.25">
      <c r="A17" s="9" t="str">
        <f t="shared" si="0"/>
        <v/>
      </c>
      <c r="B17" s="9"/>
      <c r="C17" s="9" t="str">
        <f>IFERROR(VLOOKUP(B17,'Product Table'!$A$5:$D$21,2,FALSE),"")</f>
        <v/>
      </c>
      <c r="D17" s="13"/>
      <c r="E17" s="10" t="str">
        <f>IFERROR(VLOOKUP(B17,'Product Table'!$A$5:$D$21,4,FALSE),"")</f>
        <v/>
      </c>
      <c r="F17" s="11" t="str">
        <f t="shared" si="1"/>
        <v/>
      </c>
    </row>
    <row r="18" spans="1:6" x14ac:dyDescent="0.25">
      <c r="A18" s="9" t="str">
        <f t="shared" si="0"/>
        <v/>
      </c>
      <c r="B18" s="9"/>
      <c r="C18" s="9" t="str">
        <f>IFERROR(VLOOKUP(B18,'Product Table'!$A$5:$D$21,2,FALSE),"")</f>
        <v/>
      </c>
      <c r="D18" s="13"/>
      <c r="E18" s="10" t="str">
        <f>IFERROR(VLOOKUP(B18,'Product Table'!$A$5:$D$21,4,FALSE),"")</f>
        <v/>
      </c>
      <c r="F18" s="11" t="str">
        <f t="shared" si="1"/>
        <v/>
      </c>
    </row>
    <row r="19" spans="1:6" x14ac:dyDescent="0.25">
      <c r="A19" s="9" t="str">
        <f t="shared" si="0"/>
        <v/>
      </c>
      <c r="B19" s="9"/>
      <c r="C19" s="9" t="str">
        <f>IFERROR(VLOOKUP(B19,'Product Table'!$A$5:$D$21,2,FALSE),"")</f>
        <v/>
      </c>
      <c r="D19" s="13"/>
      <c r="E19" s="10" t="str">
        <f>IFERROR(VLOOKUP(B19,'Product Table'!$A$5:$D$21,4,FALSE),"")</f>
        <v/>
      </c>
      <c r="F19" s="11" t="str">
        <f t="shared" si="1"/>
        <v/>
      </c>
    </row>
    <row r="20" spans="1:6" x14ac:dyDescent="0.25">
      <c r="A20" s="9" t="str">
        <f t="shared" si="0"/>
        <v/>
      </c>
      <c r="B20" s="9"/>
      <c r="C20" s="9" t="str">
        <f>IFERROR(VLOOKUP(B20,'Product Table'!$A$5:$D$21,2,FALSE),"")</f>
        <v/>
      </c>
      <c r="D20" s="13"/>
      <c r="E20" s="10" t="str">
        <f>IFERROR(VLOOKUP(B20,'Product Table'!$A$5:$D$21,4,FALSE),"")</f>
        <v/>
      </c>
      <c r="F20" s="11" t="str">
        <f t="shared" si="1"/>
        <v/>
      </c>
    </row>
    <row r="21" spans="1:6" x14ac:dyDescent="0.25">
      <c r="A21" s="9"/>
      <c r="B21" s="9"/>
      <c r="C21" s="9"/>
      <c r="D21" s="17">
        <f>SUM(D6:D20)</f>
        <v>14</v>
      </c>
      <c r="E21" s="16" t="s">
        <v>49</v>
      </c>
      <c r="F21" s="15">
        <f>SUM(F6:F20)</f>
        <v>1856.55</v>
      </c>
    </row>
  </sheetData>
  <hyperlinks>
    <hyperlink ref="C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'Product Table'!$A$5:$A$21</xm:f>
          </x14:formula1>
          <xm:sqref>B6:B20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1" sqref="E21"/>
    </sheetView>
  </sheetViews>
  <sheetFormatPr defaultRowHeight="15" x14ac:dyDescent="0.25"/>
  <cols>
    <col min="1" max="1" width="6.140625" customWidth="1"/>
    <col min="3" max="3" width="35.140625" bestFit="1" customWidth="1"/>
    <col min="4" max="4" width="11.5703125" customWidth="1"/>
    <col min="5" max="5" width="15.7109375" customWidth="1"/>
    <col min="6" max="6" width="16.5703125" customWidth="1"/>
  </cols>
  <sheetData>
    <row r="1" spans="1:6" ht="26.25" x14ac:dyDescent="0.4">
      <c r="A1" s="6" t="s">
        <v>40</v>
      </c>
    </row>
    <row r="2" spans="1:6" ht="21" x14ac:dyDescent="0.35">
      <c r="A2" s="4" t="s">
        <v>41</v>
      </c>
      <c r="C2" s="7" t="s">
        <v>42</v>
      </c>
      <c r="D2" s="7"/>
    </row>
    <row r="3" spans="1:6" ht="18.75" x14ac:dyDescent="0.3">
      <c r="A3" s="4" t="s">
        <v>46</v>
      </c>
      <c r="C3" s="12">
        <v>41660</v>
      </c>
      <c r="D3" s="12"/>
    </row>
    <row r="4" spans="1:6" ht="7.5" customHeight="1" x14ac:dyDescent="0.3">
      <c r="A4" s="4"/>
      <c r="C4" s="12"/>
      <c r="D4" s="12"/>
    </row>
    <row r="5" spans="1:6" x14ac:dyDescent="0.25">
      <c r="A5" s="8" t="s">
        <v>43</v>
      </c>
      <c r="B5" s="8" t="s">
        <v>44</v>
      </c>
      <c r="C5" s="8" t="s">
        <v>45</v>
      </c>
      <c r="D5" s="8" t="s">
        <v>47</v>
      </c>
      <c r="E5" s="8" t="s">
        <v>4</v>
      </c>
      <c r="F5" s="8" t="s">
        <v>48</v>
      </c>
    </row>
    <row r="6" spans="1:6" x14ac:dyDescent="0.25">
      <c r="A6" s="9">
        <f>IF(B6="","",ROW()-5)</f>
        <v>1</v>
      </c>
      <c r="B6" s="9" t="s">
        <v>16</v>
      </c>
      <c r="C6" s="9" t="str">
        <f>IFERROR(VLOOKUP(B6,'Product Table'!$A$5:$D$21,2,FALSE),"")</f>
        <v>Maxtor 2TB HDD</v>
      </c>
      <c r="D6" s="13">
        <v>7</v>
      </c>
      <c r="E6" s="10">
        <f>IFERROR(VLOOKUP(B6,'Product Table'!$A$5:$D$21,4,FALSE),"")</f>
        <v>179.8</v>
      </c>
      <c r="F6" s="11">
        <f>IFERROR(D6*E6,"")</f>
        <v>1258.6000000000001</v>
      </c>
    </row>
    <row r="7" spans="1:6" x14ac:dyDescent="0.25">
      <c r="A7" s="9">
        <f t="shared" ref="A7:A20" si="0">IF(B7="","",ROW()-5)</f>
        <v>2</v>
      </c>
      <c r="B7" s="9" t="s">
        <v>7</v>
      </c>
      <c r="C7" s="9" t="str">
        <f>IFERROR(VLOOKUP(B7,'Product Table'!$A$5:$D$21,2,FALSE),"")</f>
        <v>8Gb USB Drive Techtron</v>
      </c>
      <c r="D7" s="13">
        <v>12</v>
      </c>
      <c r="E7" s="10">
        <f>IFERROR(VLOOKUP(B7,'Product Table'!$A$5:$D$21,4,FALSE),"")</f>
        <v>10</v>
      </c>
      <c r="F7" s="11">
        <f t="shared" ref="F7:F20" si="1">IFERROR(D7*E7,"")</f>
        <v>120</v>
      </c>
    </row>
    <row r="8" spans="1:6" x14ac:dyDescent="0.25">
      <c r="A8" s="9">
        <f t="shared" si="0"/>
        <v>3</v>
      </c>
      <c r="B8" s="9" t="s">
        <v>17</v>
      </c>
      <c r="C8" s="9" t="str">
        <f>IFERROR(VLOOKUP(B8,'Product Table'!$A$5:$D$21,2,FALSE),"")</f>
        <v>Seagate 500GB HDD</v>
      </c>
      <c r="D8" s="13">
        <v>1</v>
      </c>
      <c r="E8" s="10">
        <f>IFERROR(VLOOKUP(B8,'Product Table'!$A$5:$D$21,4,FALSE),"")</f>
        <v>72</v>
      </c>
      <c r="F8" s="11">
        <f t="shared" si="1"/>
        <v>72</v>
      </c>
    </row>
    <row r="9" spans="1:6" x14ac:dyDescent="0.25">
      <c r="A9" s="9">
        <f t="shared" si="0"/>
        <v>4</v>
      </c>
      <c r="B9" s="9" t="s">
        <v>11</v>
      </c>
      <c r="C9" s="9" t="str">
        <f>IFERROR(VLOOKUP(B9,'Product Table'!$A$5:$D$21,2,FALSE),"")</f>
        <v>Gaming Headset Generic</v>
      </c>
      <c r="D9" s="13">
        <v>12</v>
      </c>
      <c r="E9" s="10">
        <f>IFERROR(VLOOKUP(B9,'Product Table'!$A$5:$D$21,4,FALSE),"")</f>
        <v>99.25</v>
      </c>
      <c r="F9" s="11">
        <f t="shared" si="1"/>
        <v>1191</v>
      </c>
    </row>
    <row r="10" spans="1:6" x14ac:dyDescent="0.25">
      <c r="A10" s="9" t="str">
        <f t="shared" si="0"/>
        <v/>
      </c>
      <c r="B10" s="9"/>
      <c r="C10" s="9" t="str">
        <f>IFERROR(VLOOKUP(B10,'Product Table'!$A$5:$D$21,2,FALSE),"")</f>
        <v/>
      </c>
      <c r="D10" s="13"/>
      <c r="E10" s="10" t="str">
        <f>IFERROR(VLOOKUP(B10,'Product Table'!$A$5:$D$21,4,FALSE),"")</f>
        <v/>
      </c>
      <c r="F10" s="11" t="str">
        <f t="shared" si="1"/>
        <v/>
      </c>
    </row>
    <row r="11" spans="1:6" x14ac:dyDescent="0.25">
      <c r="A11" s="9" t="str">
        <f t="shared" si="0"/>
        <v/>
      </c>
      <c r="B11" s="9"/>
      <c r="C11" s="9" t="str">
        <f>IFERROR(VLOOKUP(B11,'Product Table'!$A$5:$D$21,2,FALSE),"")</f>
        <v/>
      </c>
      <c r="D11" s="13"/>
      <c r="E11" s="10" t="str">
        <f>IFERROR(VLOOKUP(B11,'Product Table'!$A$5:$D$21,4,FALSE),"")</f>
        <v/>
      </c>
      <c r="F11" s="11" t="str">
        <f t="shared" si="1"/>
        <v/>
      </c>
    </row>
    <row r="12" spans="1:6" x14ac:dyDescent="0.25">
      <c r="A12" s="9" t="str">
        <f t="shared" si="0"/>
        <v/>
      </c>
      <c r="B12" s="9"/>
      <c r="C12" s="9" t="str">
        <f>IFERROR(VLOOKUP(B12,'Product Table'!$A$5:$D$21,2,FALSE),"")</f>
        <v/>
      </c>
      <c r="D12" s="13"/>
      <c r="E12" s="10" t="str">
        <f>IFERROR(VLOOKUP(B12,'Product Table'!$A$5:$D$21,4,FALSE),"")</f>
        <v/>
      </c>
      <c r="F12" s="11" t="str">
        <f t="shared" si="1"/>
        <v/>
      </c>
    </row>
    <row r="13" spans="1:6" x14ac:dyDescent="0.25">
      <c r="A13" s="9" t="str">
        <f t="shared" si="0"/>
        <v/>
      </c>
      <c r="B13" s="9"/>
      <c r="C13" s="9" t="str">
        <f>IFERROR(VLOOKUP(B13,'Product Table'!$A$5:$D$21,2,FALSE),"")</f>
        <v/>
      </c>
      <c r="D13" s="13"/>
      <c r="E13" s="10" t="str">
        <f>IFERROR(VLOOKUP(B13,'Product Table'!$A$5:$D$21,4,FALSE),"")</f>
        <v/>
      </c>
      <c r="F13" s="11" t="str">
        <f t="shared" si="1"/>
        <v/>
      </c>
    </row>
    <row r="14" spans="1:6" x14ac:dyDescent="0.25">
      <c r="A14" s="9" t="str">
        <f t="shared" si="0"/>
        <v/>
      </c>
      <c r="B14" s="9"/>
      <c r="C14" s="9" t="str">
        <f>IFERROR(VLOOKUP(B14,'Product Table'!$A$5:$D$21,2,FALSE),"")</f>
        <v/>
      </c>
      <c r="D14" s="13"/>
      <c r="E14" s="10" t="str">
        <f>IFERROR(VLOOKUP(B14,'Product Table'!$A$5:$D$21,4,FALSE),"")</f>
        <v/>
      </c>
      <c r="F14" s="11" t="str">
        <f t="shared" si="1"/>
        <v/>
      </c>
    </row>
    <row r="15" spans="1:6" x14ac:dyDescent="0.25">
      <c r="A15" s="9" t="str">
        <f t="shared" si="0"/>
        <v/>
      </c>
      <c r="B15" s="9"/>
      <c r="C15" s="9" t="str">
        <f>IFERROR(VLOOKUP(B15,'Product Table'!$A$5:$D$21,2,FALSE),"")</f>
        <v/>
      </c>
      <c r="D15" s="13"/>
      <c r="E15" s="10" t="str">
        <f>IFERROR(VLOOKUP(B15,'Product Table'!$A$5:$D$21,4,FALSE),"")</f>
        <v/>
      </c>
      <c r="F15" s="11" t="str">
        <f t="shared" si="1"/>
        <v/>
      </c>
    </row>
    <row r="16" spans="1:6" x14ac:dyDescent="0.25">
      <c r="A16" s="9" t="str">
        <f t="shared" si="0"/>
        <v/>
      </c>
      <c r="B16" s="9"/>
      <c r="C16" s="9" t="str">
        <f>IFERROR(VLOOKUP(B16,'Product Table'!$A$5:$D$21,2,FALSE),"")</f>
        <v/>
      </c>
      <c r="D16" s="13"/>
      <c r="E16" s="10" t="str">
        <f>IFERROR(VLOOKUP(B16,'Product Table'!$A$5:$D$21,4,FALSE),"")</f>
        <v/>
      </c>
      <c r="F16" s="11" t="str">
        <f t="shared" si="1"/>
        <v/>
      </c>
    </row>
    <row r="17" spans="1:6" x14ac:dyDescent="0.25">
      <c r="A17" s="9" t="str">
        <f t="shared" si="0"/>
        <v/>
      </c>
      <c r="B17" s="9"/>
      <c r="C17" s="9" t="str">
        <f>IFERROR(VLOOKUP(B17,'Product Table'!$A$5:$D$21,2,FALSE),"")</f>
        <v/>
      </c>
      <c r="D17" s="13"/>
      <c r="E17" s="10" t="str">
        <f>IFERROR(VLOOKUP(B17,'Product Table'!$A$5:$D$21,4,FALSE),"")</f>
        <v/>
      </c>
      <c r="F17" s="11" t="str">
        <f t="shared" si="1"/>
        <v/>
      </c>
    </row>
    <row r="18" spans="1:6" x14ac:dyDescent="0.25">
      <c r="A18" s="9" t="str">
        <f t="shared" si="0"/>
        <v/>
      </c>
      <c r="B18" s="9"/>
      <c r="C18" s="9" t="str">
        <f>IFERROR(VLOOKUP(B18,'Product Table'!$A$5:$D$21,2,FALSE),"")</f>
        <v/>
      </c>
      <c r="D18" s="13"/>
      <c r="E18" s="10" t="str">
        <f>IFERROR(VLOOKUP(B18,'Product Table'!$A$5:$D$21,4,FALSE),"")</f>
        <v/>
      </c>
      <c r="F18" s="11" t="str">
        <f t="shared" si="1"/>
        <v/>
      </c>
    </row>
    <row r="19" spans="1:6" x14ac:dyDescent="0.25">
      <c r="A19" s="9" t="str">
        <f t="shared" si="0"/>
        <v/>
      </c>
      <c r="B19" s="9"/>
      <c r="C19" s="9" t="str">
        <f>IFERROR(VLOOKUP(B19,'Product Table'!$A$5:$D$21,2,FALSE),"")</f>
        <v/>
      </c>
      <c r="D19" s="13"/>
      <c r="E19" s="10" t="str">
        <f>IFERROR(VLOOKUP(B19,'Product Table'!$A$5:$D$21,4,FALSE),"")</f>
        <v/>
      </c>
      <c r="F19" s="11" t="str">
        <f t="shared" si="1"/>
        <v/>
      </c>
    </row>
    <row r="20" spans="1:6" x14ac:dyDescent="0.25">
      <c r="A20" s="9" t="str">
        <f t="shared" si="0"/>
        <v/>
      </c>
      <c r="B20" s="9"/>
      <c r="C20" s="9" t="str">
        <f>IFERROR(VLOOKUP(B20,'Product Table'!$A$5:$D$21,2,FALSE),"")</f>
        <v/>
      </c>
      <c r="D20" s="13"/>
      <c r="E20" s="10" t="str">
        <f>IFERROR(VLOOKUP(B20,'Product Table'!$A$5:$D$21,4,FALSE),"")</f>
        <v/>
      </c>
      <c r="F20" s="11" t="str">
        <f t="shared" si="1"/>
        <v/>
      </c>
    </row>
    <row r="21" spans="1:6" x14ac:dyDescent="0.25">
      <c r="A21" s="9"/>
      <c r="B21" s="9"/>
      <c r="C21" s="9"/>
      <c r="D21" s="17">
        <f>SUM(D6:D20)</f>
        <v>32</v>
      </c>
      <c r="E21" s="16" t="s">
        <v>49</v>
      </c>
      <c r="F21" s="15">
        <f>SUM(F6:F20)</f>
        <v>2641.6000000000004</v>
      </c>
    </row>
  </sheetData>
  <hyperlinks>
    <hyperlink ref="C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'Product Table'!$A$5:$A$21</xm:f>
          </x14:formula1>
          <xm:sqref>B6:B20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1" sqref="D21:E21"/>
    </sheetView>
  </sheetViews>
  <sheetFormatPr defaultRowHeight="15" x14ac:dyDescent="0.25"/>
  <cols>
    <col min="1" max="1" width="6.140625" customWidth="1"/>
    <col min="3" max="3" width="35.140625" bestFit="1" customWidth="1"/>
    <col min="4" max="4" width="11.5703125" customWidth="1"/>
    <col min="5" max="5" width="15.7109375" customWidth="1"/>
    <col min="6" max="6" width="16.5703125" customWidth="1"/>
  </cols>
  <sheetData>
    <row r="1" spans="1:6" ht="26.25" x14ac:dyDescent="0.4">
      <c r="A1" s="6" t="s">
        <v>40</v>
      </c>
    </row>
    <row r="2" spans="1:6" ht="21" x14ac:dyDescent="0.35">
      <c r="A2" s="4" t="s">
        <v>41</v>
      </c>
      <c r="C2" s="7" t="s">
        <v>42</v>
      </c>
      <c r="D2" s="7"/>
    </row>
    <row r="3" spans="1:6" ht="18.75" x14ac:dyDescent="0.3">
      <c r="A3" s="4" t="s">
        <v>46</v>
      </c>
      <c r="C3" s="12">
        <v>41660</v>
      </c>
      <c r="D3" s="12"/>
    </row>
    <row r="4" spans="1:6" ht="7.5" customHeight="1" x14ac:dyDescent="0.3">
      <c r="A4" s="4"/>
      <c r="C4" s="12"/>
      <c r="D4" s="12"/>
    </row>
    <row r="5" spans="1:6" x14ac:dyDescent="0.25">
      <c r="A5" s="8" t="s">
        <v>43</v>
      </c>
      <c r="B5" s="8" t="s">
        <v>44</v>
      </c>
      <c r="C5" s="8" t="s">
        <v>45</v>
      </c>
      <c r="D5" s="8" t="s">
        <v>47</v>
      </c>
      <c r="E5" s="8" t="s">
        <v>4</v>
      </c>
      <c r="F5" s="8" t="s">
        <v>48</v>
      </c>
    </row>
    <row r="6" spans="1:6" x14ac:dyDescent="0.25">
      <c r="A6" s="9">
        <f>IF(B6="","",ROW()-5)</f>
        <v>1</v>
      </c>
      <c r="B6" s="9" t="s">
        <v>6</v>
      </c>
      <c r="C6" s="9" t="str">
        <f>IFERROR(VLOOKUP(B6,'Product Table'!$A$5:$D$21,2,FALSE),"")</f>
        <v>4Gb USB Drive Techtron</v>
      </c>
      <c r="D6" s="13">
        <v>18</v>
      </c>
      <c r="E6" s="10">
        <f>IFERROR(VLOOKUP(B6,'Product Table'!$A$5:$D$21,4,FALSE),"")</f>
        <v>5.5</v>
      </c>
      <c r="F6" s="11">
        <f>IFERROR(D6*E6,"")</f>
        <v>99</v>
      </c>
    </row>
    <row r="7" spans="1:6" x14ac:dyDescent="0.25">
      <c r="A7" s="9">
        <f t="shared" ref="A7:A20" si="0">IF(B7="","",ROW()-5)</f>
        <v>2</v>
      </c>
      <c r="B7" s="9" t="s">
        <v>10</v>
      </c>
      <c r="C7" s="9" t="str">
        <f>IFERROR(VLOOKUP(B7,'Product Table'!$A$5:$D$21,2,FALSE),"")</f>
        <v>Gaming Headset Logitech</v>
      </c>
      <c r="D7" s="13">
        <v>12</v>
      </c>
      <c r="E7" s="10">
        <f>IFERROR(VLOOKUP(B7,'Product Table'!$A$5:$D$21,4,FALSE),"")</f>
        <v>150.19999999999999</v>
      </c>
      <c r="F7" s="11">
        <f t="shared" ref="F7:F20" si="1">IFERROR(D7*E7,"")</f>
        <v>1802.3999999999999</v>
      </c>
    </row>
    <row r="8" spans="1:6" x14ac:dyDescent="0.25">
      <c r="A8" s="9">
        <f t="shared" si="0"/>
        <v>3</v>
      </c>
      <c r="B8" s="9" t="s">
        <v>21</v>
      </c>
      <c r="C8" s="9" t="str">
        <f>IFERROR(VLOOKUP(B8,'Product Table'!$A$5:$D$21,2,FALSE),"")</f>
        <v>Samsung 1TB HDD</v>
      </c>
      <c r="D8" s="13">
        <v>10</v>
      </c>
      <c r="E8" s="10">
        <f>IFERROR(VLOOKUP(B8,'Product Table'!$A$5:$D$21,4,FALSE),"")</f>
        <v>105.75</v>
      </c>
      <c r="F8" s="11">
        <f t="shared" si="1"/>
        <v>1057.5</v>
      </c>
    </row>
    <row r="9" spans="1:6" x14ac:dyDescent="0.25">
      <c r="A9" s="9" t="str">
        <f t="shared" si="0"/>
        <v/>
      </c>
      <c r="B9" s="9"/>
      <c r="C9" s="9" t="str">
        <f>IFERROR(VLOOKUP(B9,'Product Table'!$A$5:$D$21,2,FALSE),"")</f>
        <v/>
      </c>
      <c r="D9" s="13"/>
      <c r="E9" s="10" t="str">
        <f>IFERROR(VLOOKUP(B9,'Product Table'!$A$5:$D$21,4,FALSE),"")</f>
        <v/>
      </c>
      <c r="F9" s="11" t="str">
        <f t="shared" si="1"/>
        <v/>
      </c>
    </row>
    <row r="10" spans="1:6" x14ac:dyDescent="0.25">
      <c r="A10" s="9" t="str">
        <f t="shared" si="0"/>
        <v/>
      </c>
      <c r="B10" s="9"/>
      <c r="C10" s="9" t="str">
        <f>IFERROR(VLOOKUP(B10,'Product Table'!$A$5:$D$21,2,FALSE),"")</f>
        <v/>
      </c>
      <c r="D10" s="13"/>
      <c r="E10" s="10" t="str">
        <f>IFERROR(VLOOKUP(B10,'Product Table'!$A$5:$D$21,4,FALSE),"")</f>
        <v/>
      </c>
      <c r="F10" s="11" t="str">
        <f t="shared" si="1"/>
        <v/>
      </c>
    </row>
    <row r="11" spans="1:6" x14ac:dyDescent="0.25">
      <c r="A11" s="9" t="str">
        <f t="shared" si="0"/>
        <v/>
      </c>
      <c r="B11" s="9"/>
      <c r="C11" s="9" t="str">
        <f>IFERROR(VLOOKUP(B11,'Product Table'!$A$5:$D$21,2,FALSE),"")</f>
        <v/>
      </c>
      <c r="D11" s="13"/>
      <c r="E11" s="10" t="str">
        <f>IFERROR(VLOOKUP(B11,'Product Table'!$A$5:$D$21,4,FALSE),"")</f>
        <v/>
      </c>
      <c r="F11" s="11" t="str">
        <f t="shared" si="1"/>
        <v/>
      </c>
    </row>
    <row r="12" spans="1:6" x14ac:dyDescent="0.25">
      <c r="A12" s="9" t="str">
        <f t="shared" si="0"/>
        <v/>
      </c>
      <c r="B12" s="9"/>
      <c r="C12" s="9" t="str">
        <f>IFERROR(VLOOKUP(B12,'Product Table'!$A$5:$D$21,2,FALSE),"")</f>
        <v/>
      </c>
      <c r="D12" s="13"/>
      <c r="E12" s="10" t="str">
        <f>IFERROR(VLOOKUP(B12,'Product Table'!$A$5:$D$21,4,FALSE),"")</f>
        <v/>
      </c>
      <c r="F12" s="11" t="str">
        <f t="shared" si="1"/>
        <v/>
      </c>
    </row>
    <row r="13" spans="1:6" x14ac:dyDescent="0.25">
      <c r="A13" s="9" t="str">
        <f t="shared" si="0"/>
        <v/>
      </c>
      <c r="B13" s="9"/>
      <c r="C13" s="9" t="str">
        <f>IFERROR(VLOOKUP(B13,'Product Table'!$A$5:$D$21,2,FALSE),"")</f>
        <v/>
      </c>
      <c r="D13" s="13"/>
      <c r="E13" s="10" t="str">
        <f>IFERROR(VLOOKUP(B13,'Product Table'!$A$5:$D$21,4,FALSE),"")</f>
        <v/>
      </c>
      <c r="F13" s="11" t="str">
        <f t="shared" si="1"/>
        <v/>
      </c>
    </row>
    <row r="14" spans="1:6" x14ac:dyDescent="0.25">
      <c r="A14" s="9" t="str">
        <f t="shared" si="0"/>
        <v/>
      </c>
      <c r="B14" s="9"/>
      <c r="C14" s="9" t="str">
        <f>IFERROR(VLOOKUP(B14,'Product Table'!$A$5:$D$21,2,FALSE),"")</f>
        <v/>
      </c>
      <c r="D14" s="13"/>
      <c r="E14" s="10" t="str">
        <f>IFERROR(VLOOKUP(B14,'Product Table'!$A$5:$D$21,4,FALSE),"")</f>
        <v/>
      </c>
      <c r="F14" s="11" t="str">
        <f t="shared" si="1"/>
        <v/>
      </c>
    </row>
    <row r="15" spans="1:6" x14ac:dyDescent="0.25">
      <c r="A15" s="9" t="str">
        <f t="shared" si="0"/>
        <v/>
      </c>
      <c r="B15" s="9"/>
      <c r="C15" s="9" t="str">
        <f>IFERROR(VLOOKUP(B15,'Product Table'!$A$5:$D$21,2,FALSE),"")</f>
        <v/>
      </c>
      <c r="D15" s="13"/>
      <c r="E15" s="10" t="str">
        <f>IFERROR(VLOOKUP(B15,'Product Table'!$A$5:$D$21,4,FALSE),"")</f>
        <v/>
      </c>
      <c r="F15" s="11" t="str">
        <f t="shared" si="1"/>
        <v/>
      </c>
    </row>
    <row r="16" spans="1:6" x14ac:dyDescent="0.25">
      <c r="A16" s="9" t="str">
        <f t="shared" si="0"/>
        <v/>
      </c>
      <c r="B16" s="9"/>
      <c r="C16" s="9" t="str">
        <f>IFERROR(VLOOKUP(B16,'Product Table'!$A$5:$D$21,2,FALSE),"")</f>
        <v/>
      </c>
      <c r="D16" s="13"/>
      <c r="E16" s="10" t="str">
        <f>IFERROR(VLOOKUP(B16,'Product Table'!$A$5:$D$21,4,FALSE),"")</f>
        <v/>
      </c>
      <c r="F16" s="11" t="str">
        <f t="shared" si="1"/>
        <v/>
      </c>
    </row>
    <row r="17" spans="1:6" x14ac:dyDescent="0.25">
      <c r="A17" s="9" t="str">
        <f t="shared" si="0"/>
        <v/>
      </c>
      <c r="B17" s="9"/>
      <c r="C17" s="9" t="str">
        <f>IFERROR(VLOOKUP(B17,'Product Table'!$A$5:$D$21,2,FALSE),"")</f>
        <v/>
      </c>
      <c r="D17" s="13"/>
      <c r="E17" s="10" t="str">
        <f>IFERROR(VLOOKUP(B17,'Product Table'!$A$5:$D$21,4,FALSE),"")</f>
        <v/>
      </c>
      <c r="F17" s="11" t="str">
        <f t="shared" si="1"/>
        <v/>
      </c>
    </row>
    <row r="18" spans="1:6" x14ac:dyDescent="0.25">
      <c r="A18" s="9" t="str">
        <f t="shared" si="0"/>
        <v/>
      </c>
      <c r="B18" s="9"/>
      <c r="C18" s="9" t="str">
        <f>IFERROR(VLOOKUP(B18,'Product Table'!$A$5:$D$21,2,FALSE),"")</f>
        <v/>
      </c>
      <c r="D18" s="13"/>
      <c r="E18" s="10" t="str">
        <f>IFERROR(VLOOKUP(B18,'Product Table'!$A$5:$D$21,4,FALSE),"")</f>
        <v/>
      </c>
      <c r="F18" s="11" t="str">
        <f t="shared" si="1"/>
        <v/>
      </c>
    </row>
    <row r="19" spans="1:6" x14ac:dyDescent="0.25">
      <c r="A19" s="9" t="str">
        <f t="shared" si="0"/>
        <v/>
      </c>
      <c r="B19" s="9"/>
      <c r="C19" s="9" t="str">
        <f>IFERROR(VLOOKUP(B19,'Product Table'!$A$5:$D$21,2,FALSE),"")</f>
        <v/>
      </c>
      <c r="D19" s="13"/>
      <c r="E19" s="10" t="str">
        <f>IFERROR(VLOOKUP(B19,'Product Table'!$A$5:$D$21,4,FALSE),"")</f>
        <v/>
      </c>
      <c r="F19" s="11" t="str">
        <f t="shared" si="1"/>
        <v/>
      </c>
    </row>
    <row r="20" spans="1:6" x14ac:dyDescent="0.25">
      <c r="A20" s="9" t="str">
        <f t="shared" si="0"/>
        <v/>
      </c>
      <c r="B20" s="9"/>
      <c r="C20" s="9" t="str">
        <f>IFERROR(VLOOKUP(B20,'Product Table'!$A$5:$D$21,2,FALSE),"")</f>
        <v/>
      </c>
      <c r="D20" s="13"/>
      <c r="E20" s="10" t="str">
        <f>IFERROR(VLOOKUP(B20,'Product Table'!$A$5:$D$21,4,FALSE),"")</f>
        <v/>
      </c>
      <c r="F20" s="11" t="str">
        <f t="shared" si="1"/>
        <v/>
      </c>
    </row>
    <row r="21" spans="1:6" x14ac:dyDescent="0.25">
      <c r="A21" s="9"/>
      <c r="B21" s="9"/>
      <c r="C21" s="9"/>
      <c r="D21" s="17">
        <f>SUM(D6:D20)</f>
        <v>40</v>
      </c>
      <c r="E21" s="16" t="s">
        <v>49</v>
      </c>
      <c r="F21" s="15">
        <f>SUM(F6:F20)</f>
        <v>2958.8999999999996</v>
      </c>
    </row>
  </sheetData>
  <hyperlinks>
    <hyperlink ref="C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'Product Table'!$A$5:$A$21</xm:f>
          </x14:formula1>
          <xm:sqref>B6:B20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3" sqref="D13"/>
    </sheetView>
  </sheetViews>
  <sheetFormatPr defaultRowHeight="15" x14ac:dyDescent="0.25"/>
  <cols>
    <col min="1" max="1" width="6.140625" customWidth="1"/>
    <col min="3" max="3" width="35.140625" bestFit="1" customWidth="1"/>
    <col min="4" max="4" width="11.5703125" customWidth="1"/>
    <col min="5" max="5" width="15.7109375" customWidth="1"/>
    <col min="6" max="6" width="16.5703125" customWidth="1"/>
  </cols>
  <sheetData>
    <row r="1" spans="1:6" ht="26.25" x14ac:dyDescent="0.4">
      <c r="A1" s="6" t="s">
        <v>40</v>
      </c>
    </row>
    <row r="2" spans="1:6" ht="21" x14ac:dyDescent="0.35">
      <c r="A2" s="4" t="s">
        <v>41</v>
      </c>
      <c r="C2" s="7" t="s">
        <v>42</v>
      </c>
      <c r="D2" s="7"/>
    </row>
    <row r="3" spans="1:6" ht="18.75" x14ac:dyDescent="0.3">
      <c r="A3" s="4" t="s">
        <v>46</v>
      </c>
      <c r="C3" s="12">
        <v>41660</v>
      </c>
      <c r="D3" s="12"/>
    </row>
    <row r="4" spans="1:6" ht="7.5" customHeight="1" x14ac:dyDescent="0.3">
      <c r="A4" s="4"/>
      <c r="C4" s="12"/>
      <c r="D4" s="12"/>
    </row>
    <row r="5" spans="1:6" x14ac:dyDescent="0.25">
      <c r="A5" s="8" t="s">
        <v>43</v>
      </c>
      <c r="B5" s="8" t="s">
        <v>44</v>
      </c>
      <c r="C5" s="8" t="s">
        <v>45</v>
      </c>
      <c r="D5" s="8" t="s">
        <v>47</v>
      </c>
      <c r="E5" s="8" t="s">
        <v>4</v>
      </c>
      <c r="F5" s="8" t="s">
        <v>48</v>
      </c>
    </row>
    <row r="6" spans="1:6" x14ac:dyDescent="0.25">
      <c r="A6" s="9">
        <f>IF(B6="","",ROW()-5)</f>
        <v>1</v>
      </c>
      <c r="B6" s="9" t="s">
        <v>12</v>
      </c>
      <c r="C6" s="9" t="str">
        <f>IFERROR(VLOOKUP(B6,'Product Table'!$A$5:$D$21,2,FALSE),"")</f>
        <v>Generic Headset</v>
      </c>
      <c r="D6" s="13">
        <v>12</v>
      </c>
      <c r="E6" s="10">
        <f>IFERROR(VLOOKUP(B6,'Product Table'!$A$5:$D$21,4,FALSE),"")</f>
        <v>75.5</v>
      </c>
      <c r="F6" s="11">
        <f>IFERROR(D6*E6,"")</f>
        <v>906</v>
      </c>
    </row>
    <row r="7" spans="1:6" x14ac:dyDescent="0.25">
      <c r="A7" s="9">
        <f t="shared" ref="A7:A20" si="0">IF(B7="","",ROW()-5)</f>
        <v>2</v>
      </c>
      <c r="B7" s="9" t="s">
        <v>16</v>
      </c>
      <c r="C7" s="9" t="str">
        <f>IFERROR(VLOOKUP(B7,'Product Table'!$A$5:$D$21,2,FALSE),"")</f>
        <v>Maxtor 2TB HDD</v>
      </c>
      <c r="D7" s="13">
        <v>15</v>
      </c>
      <c r="E7" s="10">
        <f>IFERROR(VLOOKUP(B7,'Product Table'!$A$5:$D$21,4,FALSE),"")</f>
        <v>179.8</v>
      </c>
      <c r="F7" s="11">
        <f t="shared" ref="F7:F20" si="1">IFERROR(D7*E7,"")</f>
        <v>2697</v>
      </c>
    </row>
    <row r="8" spans="1:6" x14ac:dyDescent="0.25">
      <c r="A8" s="9">
        <f t="shared" si="0"/>
        <v>3</v>
      </c>
      <c r="B8" s="9" t="s">
        <v>8</v>
      </c>
      <c r="C8" s="9" t="str">
        <f>IFERROR(VLOOKUP(B8,'Product Table'!$A$5:$D$21,2,FALSE),"")</f>
        <v>16Gb USB Drive Generic</v>
      </c>
      <c r="D8" s="13">
        <v>12</v>
      </c>
      <c r="E8" s="10">
        <f>IFERROR(VLOOKUP(B8,'Product Table'!$A$5:$D$21,4,FALSE),"")</f>
        <v>16.25</v>
      </c>
      <c r="F8" s="11">
        <f t="shared" si="1"/>
        <v>195</v>
      </c>
    </row>
    <row r="9" spans="1:6" x14ac:dyDescent="0.25">
      <c r="A9" s="9">
        <f t="shared" si="0"/>
        <v>4</v>
      </c>
      <c r="B9" s="9" t="s">
        <v>20</v>
      </c>
      <c r="C9" s="9" t="str">
        <f>IFERROR(VLOOKUP(B9,'Product Table'!$A$5:$D$21,2,FALSE),"")</f>
        <v>Seagate 2TB HDD</v>
      </c>
      <c r="D9" s="13">
        <v>7</v>
      </c>
      <c r="E9" s="10">
        <f>IFERROR(VLOOKUP(B9,'Product Table'!$A$5:$D$21,4,FALSE),"")</f>
        <v>168.2</v>
      </c>
      <c r="F9" s="11">
        <f t="shared" si="1"/>
        <v>1177.3999999999999</v>
      </c>
    </row>
    <row r="10" spans="1:6" x14ac:dyDescent="0.25">
      <c r="A10" s="9">
        <f t="shared" si="0"/>
        <v>5</v>
      </c>
      <c r="B10" s="9" t="s">
        <v>9</v>
      </c>
      <c r="C10" s="9" t="str">
        <f>IFERROR(VLOOKUP(B10,'Product Table'!$A$5:$D$21,2,FALSE),"")</f>
        <v>32Gb USB Drive Generic</v>
      </c>
      <c r="D10" s="13">
        <v>6</v>
      </c>
      <c r="E10" s="10">
        <f>IFERROR(VLOOKUP(B10,'Product Table'!$A$5:$D$21,4,FALSE),"")</f>
        <v>35</v>
      </c>
      <c r="F10" s="11">
        <f t="shared" si="1"/>
        <v>210</v>
      </c>
    </row>
    <row r="11" spans="1:6" x14ac:dyDescent="0.25">
      <c r="A11" s="9">
        <f t="shared" si="0"/>
        <v>6</v>
      </c>
      <c r="B11" s="9" t="s">
        <v>7</v>
      </c>
      <c r="C11" s="9" t="str">
        <f>IFERROR(VLOOKUP(B11,'Product Table'!$A$5:$D$21,2,FALSE),"")</f>
        <v>8Gb USB Drive Techtron</v>
      </c>
      <c r="D11" s="13">
        <v>9</v>
      </c>
      <c r="E11" s="10">
        <f>IFERROR(VLOOKUP(B11,'Product Table'!$A$5:$D$21,4,FALSE),"")</f>
        <v>10</v>
      </c>
      <c r="F11" s="11">
        <f t="shared" si="1"/>
        <v>90</v>
      </c>
    </row>
    <row r="12" spans="1:6" x14ac:dyDescent="0.25">
      <c r="A12" s="9">
        <f t="shared" si="0"/>
        <v>7</v>
      </c>
      <c r="B12" s="9" t="s">
        <v>15</v>
      </c>
      <c r="C12" s="9" t="str">
        <f>IFERROR(VLOOKUP(B12,'Product Table'!$A$5:$D$21,2,FALSE),"")</f>
        <v>Maxtor 1TB HDD</v>
      </c>
      <c r="D12" s="13">
        <v>18</v>
      </c>
      <c r="E12" s="10">
        <f>IFERROR(VLOOKUP(B12,'Product Table'!$A$5:$D$21,4,FALSE),"")</f>
        <v>109.25</v>
      </c>
      <c r="F12" s="11">
        <f t="shared" si="1"/>
        <v>1966.5</v>
      </c>
    </row>
    <row r="13" spans="1:6" x14ac:dyDescent="0.25">
      <c r="A13" s="9" t="str">
        <f t="shared" si="0"/>
        <v/>
      </c>
      <c r="B13" s="9"/>
      <c r="C13" s="9" t="str">
        <f>IFERROR(VLOOKUP(B13,'Product Table'!$A$5:$D$21,2,FALSE),"")</f>
        <v/>
      </c>
      <c r="D13" s="13"/>
      <c r="E13" s="10" t="str">
        <f>IFERROR(VLOOKUP(B13,'Product Table'!$A$5:$D$21,4,FALSE),"")</f>
        <v/>
      </c>
      <c r="F13" s="11" t="str">
        <f t="shared" si="1"/>
        <v/>
      </c>
    </row>
    <row r="14" spans="1:6" x14ac:dyDescent="0.25">
      <c r="A14" s="9" t="str">
        <f t="shared" si="0"/>
        <v/>
      </c>
      <c r="B14" s="9"/>
      <c r="C14" s="9" t="str">
        <f>IFERROR(VLOOKUP(B14,'Product Table'!$A$5:$D$21,2,FALSE),"")</f>
        <v/>
      </c>
      <c r="D14" s="13"/>
      <c r="E14" s="10" t="str">
        <f>IFERROR(VLOOKUP(B14,'Product Table'!$A$5:$D$21,4,FALSE),"")</f>
        <v/>
      </c>
      <c r="F14" s="11" t="str">
        <f t="shared" si="1"/>
        <v/>
      </c>
    </row>
    <row r="15" spans="1:6" x14ac:dyDescent="0.25">
      <c r="A15" s="9" t="str">
        <f t="shared" si="0"/>
        <v/>
      </c>
      <c r="B15" s="9"/>
      <c r="C15" s="9" t="str">
        <f>IFERROR(VLOOKUP(B15,'Product Table'!$A$5:$D$21,2,FALSE),"")</f>
        <v/>
      </c>
      <c r="D15" s="13"/>
      <c r="E15" s="10" t="str">
        <f>IFERROR(VLOOKUP(B15,'Product Table'!$A$5:$D$21,4,FALSE),"")</f>
        <v/>
      </c>
      <c r="F15" s="11" t="str">
        <f t="shared" si="1"/>
        <v/>
      </c>
    </row>
    <row r="16" spans="1:6" x14ac:dyDescent="0.25">
      <c r="A16" s="9" t="str">
        <f t="shared" si="0"/>
        <v/>
      </c>
      <c r="B16" s="9"/>
      <c r="C16" s="9" t="str">
        <f>IFERROR(VLOOKUP(B16,'Product Table'!$A$5:$D$21,2,FALSE),"")</f>
        <v/>
      </c>
      <c r="D16" s="13"/>
      <c r="E16" s="10" t="str">
        <f>IFERROR(VLOOKUP(B16,'Product Table'!$A$5:$D$21,4,FALSE),"")</f>
        <v/>
      </c>
      <c r="F16" s="11" t="str">
        <f t="shared" si="1"/>
        <v/>
      </c>
    </row>
    <row r="17" spans="1:6" x14ac:dyDescent="0.25">
      <c r="A17" s="9" t="str">
        <f t="shared" si="0"/>
        <v/>
      </c>
      <c r="B17" s="9"/>
      <c r="C17" s="9" t="str">
        <f>IFERROR(VLOOKUP(B17,'Product Table'!$A$5:$D$21,2,FALSE),"")</f>
        <v/>
      </c>
      <c r="D17" s="13"/>
      <c r="E17" s="10" t="str">
        <f>IFERROR(VLOOKUP(B17,'Product Table'!$A$5:$D$21,4,FALSE),"")</f>
        <v/>
      </c>
      <c r="F17" s="11" t="str">
        <f t="shared" si="1"/>
        <v/>
      </c>
    </row>
    <row r="18" spans="1:6" x14ac:dyDescent="0.25">
      <c r="A18" s="9" t="str">
        <f t="shared" si="0"/>
        <v/>
      </c>
      <c r="B18" s="9"/>
      <c r="C18" s="9" t="str">
        <f>IFERROR(VLOOKUP(B18,'Product Table'!$A$5:$D$21,2,FALSE),"")</f>
        <v/>
      </c>
      <c r="D18" s="13"/>
      <c r="E18" s="10" t="str">
        <f>IFERROR(VLOOKUP(B18,'Product Table'!$A$5:$D$21,4,FALSE),"")</f>
        <v/>
      </c>
      <c r="F18" s="11" t="str">
        <f t="shared" si="1"/>
        <v/>
      </c>
    </row>
    <row r="19" spans="1:6" x14ac:dyDescent="0.25">
      <c r="A19" s="9" t="str">
        <f t="shared" si="0"/>
        <v/>
      </c>
      <c r="B19" s="9"/>
      <c r="C19" s="9" t="str">
        <f>IFERROR(VLOOKUP(B19,'Product Table'!$A$5:$D$21,2,FALSE),"")</f>
        <v/>
      </c>
      <c r="D19" s="13"/>
      <c r="E19" s="10" t="str">
        <f>IFERROR(VLOOKUP(B19,'Product Table'!$A$5:$D$21,4,FALSE),"")</f>
        <v/>
      </c>
      <c r="F19" s="11" t="str">
        <f t="shared" si="1"/>
        <v/>
      </c>
    </row>
    <row r="20" spans="1:6" x14ac:dyDescent="0.25">
      <c r="A20" s="9" t="str">
        <f t="shared" si="0"/>
        <v/>
      </c>
      <c r="B20" s="9"/>
      <c r="C20" s="9" t="str">
        <f>IFERROR(VLOOKUP(B20,'Product Table'!$A$5:$D$21,2,FALSE),"")</f>
        <v/>
      </c>
      <c r="D20" s="13"/>
      <c r="E20" s="10" t="str">
        <f>IFERROR(VLOOKUP(B20,'Product Table'!$A$5:$D$21,4,FALSE),"")</f>
        <v/>
      </c>
      <c r="F20" s="11" t="str">
        <f t="shared" si="1"/>
        <v/>
      </c>
    </row>
    <row r="21" spans="1:6" x14ac:dyDescent="0.25">
      <c r="A21" s="9"/>
      <c r="B21" s="9"/>
      <c r="C21" s="9"/>
      <c r="D21" s="17">
        <f>SUM(D6:D20)</f>
        <v>79</v>
      </c>
      <c r="E21" s="16" t="s">
        <v>49</v>
      </c>
      <c r="F21" s="15">
        <f>SUM(F6:F20)</f>
        <v>7241.9</v>
      </c>
    </row>
  </sheetData>
  <hyperlinks>
    <hyperlink ref="C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'Product Table'!$A$5:$A$21</xm:f>
          </x14:formula1>
          <xm:sqref>B6:B20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37" sqref="G37"/>
    </sheetView>
  </sheetViews>
  <sheetFormatPr defaultRowHeight="15" outlineLevelRow="1" x14ac:dyDescent="0.25"/>
  <cols>
    <col min="1" max="1" width="2.85546875" customWidth="1"/>
    <col min="2" max="2" width="6.28515625" customWidth="1"/>
    <col min="6" max="6" width="13" customWidth="1"/>
    <col min="7" max="7" width="16" customWidth="1"/>
  </cols>
  <sheetData>
    <row r="1" spans="1:7" ht="15.75" customHeight="1" x14ac:dyDescent="0.3">
      <c r="A1" s="5"/>
      <c r="B1" s="5"/>
      <c r="C1" t="s">
        <v>44</v>
      </c>
      <c r="D1" t="s">
        <v>45</v>
      </c>
      <c r="E1" t="s">
        <v>47</v>
      </c>
      <c r="F1" t="s">
        <v>4</v>
      </c>
      <c r="G1" t="s">
        <v>48</v>
      </c>
    </row>
    <row r="2" spans="1:7" ht="15.75" hidden="1" customHeight="1" outlineLevel="1" x14ac:dyDescent="0.3">
      <c r="A2" s="5"/>
      <c r="B2" s="5" t="s">
        <v>51</v>
      </c>
      <c r="E2">
        <f>'Order 1'!$D$6</f>
        <v>3</v>
      </c>
      <c r="F2" s="14">
        <f>'Order 1'!$E$6</f>
        <v>168.2</v>
      </c>
      <c r="G2" s="14">
        <f>'Order 1'!$F$6</f>
        <v>504.59999999999997</v>
      </c>
    </row>
    <row r="3" spans="1:7" ht="15.75" hidden="1" customHeight="1" outlineLevel="1" x14ac:dyDescent="0.3">
      <c r="A3" s="5"/>
      <c r="B3" s="5" t="s">
        <v>51</v>
      </c>
      <c r="E3">
        <f>'Order 2'!$D$6</f>
        <v>5</v>
      </c>
      <c r="F3" s="14">
        <f>'Order 2'!$E$6</f>
        <v>179.8</v>
      </c>
      <c r="G3" s="14">
        <f>'Order 2'!$F$6</f>
        <v>899</v>
      </c>
    </row>
    <row r="4" spans="1:7" ht="15.75" hidden="1" customHeight="1" outlineLevel="1" x14ac:dyDescent="0.3">
      <c r="A4" s="5"/>
      <c r="B4" s="5" t="s">
        <v>51</v>
      </c>
      <c r="E4">
        <f>'Order 3'!$D$6</f>
        <v>7</v>
      </c>
      <c r="F4" s="14">
        <f>'Order 3'!$E$6</f>
        <v>179.8</v>
      </c>
      <c r="G4" s="14">
        <f>'Order 3'!$F$6</f>
        <v>1258.6000000000001</v>
      </c>
    </row>
    <row r="5" spans="1:7" ht="15.75" hidden="1" customHeight="1" outlineLevel="1" x14ac:dyDescent="0.3">
      <c r="A5" s="5"/>
      <c r="B5" s="5" t="s">
        <v>51</v>
      </c>
      <c r="E5">
        <f>'Order 4'!$D$6</f>
        <v>18</v>
      </c>
      <c r="F5" s="14">
        <f>'Order 4'!$E$6</f>
        <v>5.5</v>
      </c>
      <c r="G5" s="14">
        <f>'Order 4'!$F$6</f>
        <v>99</v>
      </c>
    </row>
    <row r="6" spans="1:7" ht="15.75" hidden="1" customHeight="1" outlineLevel="1" x14ac:dyDescent="0.3">
      <c r="A6" s="5"/>
      <c r="B6" s="5" t="s">
        <v>51</v>
      </c>
      <c r="E6">
        <f>'Order 5'!$D$6</f>
        <v>12</v>
      </c>
      <c r="F6" s="14">
        <f>'Order 5'!$E$6</f>
        <v>75.5</v>
      </c>
      <c r="G6" s="14">
        <f>'Order 5'!$F$6</f>
        <v>906</v>
      </c>
    </row>
    <row r="7" spans="1:7" collapsed="1" x14ac:dyDescent="0.25">
      <c r="A7">
        <v>1</v>
      </c>
      <c r="E7">
        <f>SUM(E2:E6)</f>
        <v>45</v>
      </c>
      <c r="F7" s="14">
        <f>SUM(F2:F6)</f>
        <v>608.79999999999995</v>
      </c>
      <c r="G7" s="14">
        <f>SUM(G2:G6)</f>
        <v>3667.2</v>
      </c>
    </row>
    <row r="8" spans="1:7" hidden="1" outlineLevel="1" x14ac:dyDescent="0.25">
      <c r="B8" t="s">
        <v>51</v>
      </c>
      <c r="E8">
        <f>'Order 1'!$D$7</f>
        <v>2</v>
      </c>
      <c r="F8" s="14">
        <f>'Order 1'!$E$7</f>
        <v>100</v>
      </c>
      <c r="G8" s="14">
        <f>'Order 1'!$F$7</f>
        <v>200</v>
      </c>
    </row>
    <row r="9" spans="1:7" hidden="1" outlineLevel="1" x14ac:dyDescent="0.25">
      <c r="B9" t="s">
        <v>51</v>
      </c>
      <c r="E9">
        <f>'Order 2'!$D$7</f>
        <v>2</v>
      </c>
      <c r="F9" s="14">
        <f>'Order 2'!$E$7</f>
        <v>109.25</v>
      </c>
      <c r="G9" s="14">
        <f>'Order 2'!$F$7</f>
        <v>218.5</v>
      </c>
    </row>
    <row r="10" spans="1:7" hidden="1" outlineLevel="1" x14ac:dyDescent="0.25">
      <c r="B10" t="s">
        <v>51</v>
      </c>
      <c r="E10">
        <f>'Order 3'!$D$7</f>
        <v>12</v>
      </c>
      <c r="F10" s="14">
        <f>'Order 3'!$E$7</f>
        <v>10</v>
      </c>
      <c r="G10" s="14">
        <f>'Order 3'!$F$7</f>
        <v>120</v>
      </c>
    </row>
    <row r="11" spans="1:7" hidden="1" outlineLevel="1" x14ac:dyDescent="0.25">
      <c r="B11" t="s">
        <v>51</v>
      </c>
      <c r="E11">
        <f>'Order 4'!$D$7</f>
        <v>12</v>
      </c>
      <c r="F11" s="14">
        <f>'Order 4'!$E$7</f>
        <v>150.19999999999999</v>
      </c>
      <c r="G11" s="14">
        <f>'Order 4'!$F$7</f>
        <v>1802.3999999999999</v>
      </c>
    </row>
    <row r="12" spans="1:7" hidden="1" outlineLevel="1" x14ac:dyDescent="0.25">
      <c r="B12" t="s">
        <v>51</v>
      </c>
      <c r="E12">
        <f>'Order 5'!$D$7</f>
        <v>15</v>
      </c>
      <c r="F12" s="14">
        <f>'Order 5'!$E$7</f>
        <v>179.8</v>
      </c>
      <c r="G12" s="14">
        <f>'Order 5'!$F$7</f>
        <v>2697</v>
      </c>
    </row>
    <row r="13" spans="1:7" collapsed="1" x14ac:dyDescent="0.25">
      <c r="A13">
        <v>2</v>
      </c>
      <c r="E13">
        <f>SUM(E8:E12)</f>
        <v>43</v>
      </c>
      <c r="F13" s="14">
        <f>SUM(F8:F12)</f>
        <v>549.25</v>
      </c>
      <c r="G13" s="14">
        <f>SUM(G8:G12)</f>
        <v>5037.8999999999996</v>
      </c>
    </row>
    <row r="14" spans="1:7" hidden="1" outlineLevel="1" x14ac:dyDescent="0.25">
      <c r="B14" t="s">
        <v>51</v>
      </c>
      <c r="E14">
        <f>'Order 1'!$D$8</f>
        <v>3</v>
      </c>
      <c r="F14" s="14">
        <f>'Order 1'!$E$8</f>
        <v>65.599999999999994</v>
      </c>
      <c r="G14" s="14">
        <f>'Order 1'!$F$8</f>
        <v>196.79999999999998</v>
      </c>
    </row>
    <row r="15" spans="1:7" hidden="1" outlineLevel="1" x14ac:dyDescent="0.25">
      <c r="B15" t="s">
        <v>51</v>
      </c>
      <c r="E15">
        <f>'Order 2'!$D$8</f>
        <v>2</v>
      </c>
      <c r="F15" s="14">
        <f>'Order 2'!$E$8</f>
        <v>16.25</v>
      </c>
      <c r="G15" s="14">
        <f>'Order 2'!$F$8</f>
        <v>32.5</v>
      </c>
    </row>
    <row r="16" spans="1:7" hidden="1" outlineLevel="1" x14ac:dyDescent="0.25">
      <c r="B16" t="s">
        <v>51</v>
      </c>
      <c r="E16">
        <f>'Order 3'!$D$8</f>
        <v>1</v>
      </c>
      <c r="F16" s="14">
        <f>'Order 3'!$E$8</f>
        <v>72</v>
      </c>
      <c r="G16" s="14">
        <f>'Order 3'!$F$8</f>
        <v>72</v>
      </c>
    </row>
    <row r="17" spans="1:7" hidden="1" outlineLevel="1" x14ac:dyDescent="0.25">
      <c r="B17" t="s">
        <v>51</v>
      </c>
      <c r="E17">
        <f>'Order 4'!$D$8</f>
        <v>10</v>
      </c>
      <c r="F17" s="14">
        <f>'Order 4'!$E$8</f>
        <v>105.75</v>
      </c>
      <c r="G17" s="14">
        <f>'Order 4'!$F$8</f>
        <v>1057.5</v>
      </c>
    </row>
    <row r="18" spans="1:7" hidden="1" outlineLevel="1" x14ac:dyDescent="0.25">
      <c r="B18" t="s">
        <v>51</v>
      </c>
      <c r="E18">
        <f>'Order 5'!$D$8</f>
        <v>12</v>
      </c>
      <c r="F18" s="14">
        <f>'Order 5'!$E$8</f>
        <v>16.25</v>
      </c>
      <c r="G18" s="14">
        <f>'Order 5'!$F$8</f>
        <v>195</v>
      </c>
    </row>
    <row r="19" spans="1:7" collapsed="1" x14ac:dyDescent="0.25">
      <c r="A19">
        <v>3</v>
      </c>
      <c r="E19">
        <f>SUM(E14:E18)</f>
        <v>28</v>
      </c>
      <c r="F19" s="14">
        <f>SUM(F14:F18)</f>
        <v>275.85000000000002</v>
      </c>
      <c r="G19" s="14">
        <f>SUM(G14:G18)</f>
        <v>1553.8</v>
      </c>
    </row>
    <row r="20" spans="1:7" hidden="1" outlineLevel="1" x14ac:dyDescent="0.25">
      <c r="B20" t="s">
        <v>51</v>
      </c>
      <c r="E20">
        <f>'Order 1'!$D$9</f>
        <v>5</v>
      </c>
      <c r="F20" s="14">
        <f>'Order 1'!$E$9</f>
        <v>99.25</v>
      </c>
      <c r="G20" s="14">
        <f>'Order 1'!$F$9</f>
        <v>496.25</v>
      </c>
    </row>
    <row r="21" spans="1:7" hidden="1" outlineLevel="1" x14ac:dyDescent="0.25">
      <c r="B21" t="s">
        <v>51</v>
      </c>
      <c r="E21">
        <f>'Order 2'!$D$9</f>
        <v>1</v>
      </c>
      <c r="F21" s="14">
        <f>'Order 2'!$E$9</f>
        <v>105.75</v>
      </c>
      <c r="G21" s="14">
        <f>'Order 2'!$F$9</f>
        <v>105.75</v>
      </c>
    </row>
    <row r="22" spans="1:7" hidden="1" outlineLevel="1" x14ac:dyDescent="0.25">
      <c r="B22" t="s">
        <v>51</v>
      </c>
      <c r="E22">
        <f>'Order 3'!$D$9</f>
        <v>12</v>
      </c>
      <c r="F22" s="14">
        <f>'Order 3'!$E$9</f>
        <v>99.25</v>
      </c>
      <c r="G22" s="14">
        <f>'Order 3'!$F$9</f>
        <v>1191</v>
      </c>
    </row>
    <row r="23" spans="1:7" hidden="1" outlineLevel="1" x14ac:dyDescent="0.25">
      <c r="B23" t="s">
        <v>51</v>
      </c>
      <c r="E23">
        <f>'Order 5'!$D$9</f>
        <v>7</v>
      </c>
      <c r="F23" s="14">
        <f>'Order 5'!$E$9</f>
        <v>168.2</v>
      </c>
      <c r="G23" s="14">
        <f>'Order 5'!$F$9</f>
        <v>1177.3999999999999</v>
      </c>
    </row>
    <row r="24" spans="1:7" collapsed="1" x14ac:dyDescent="0.25">
      <c r="A24">
        <v>4</v>
      </c>
      <c r="E24">
        <f>SUM(E20:E23)</f>
        <v>25</v>
      </c>
      <c r="F24" s="14">
        <f>SUM(F20:F23)</f>
        <v>472.45</v>
      </c>
      <c r="G24" s="14">
        <f>SUM(G20:G23)</f>
        <v>2970.3999999999996</v>
      </c>
    </row>
    <row r="25" spans="1:7" hidden="1" outlineLevel="1" x14ac:dyDescent="0.25">
      <c r="B25" t="s">
        <v>51</v>
      </c>
      <c r="E25">
        <f>'Order 1'!$D$10</f>
        <v>4</v>
      </c>
      <c r="F25" s="14">
        <f>'Order 1'!$E$10</f>
        <v>35</v>
      </c>
      <c r="G25" s="14">
        <f>'Order 1'!$F$10</f>
        <v>140</v>
      </c>
    </row>
    <row r="26" spans="1:7" hidden="1" outlineLevel="1" x14ac:dyDescent="0.25">
      <c r="B26" t="s">
        <v>51</v>
      </c>
      <c r="E26">
        <f>'Order 2'!$D$10</f>
        <v>4</v>
      </c>
      <c r="F26" s="14">
        <f>'Order 2'!$E$10</f>
        <v>150.19999999999999</v>
      </c>
      <c r="G26" s="14">
        <f>'Order 2'!$F$10</f>
        <v>600.79999999999995</v>
      </c>
    </row>
    <row r="27" spans="1:7" hidden="1" outlineLevel="1" x14ac:dyDescent="0.25">
      <c r="B27" t="s">
        <v>51</v>
      </c>
      <c r="E27">
        <f>'Order 5'!$D$10</f>
        <v>6</v>
      </c>
      <c r="F27" s="14">
        <f>'Order 5'!$E$10</f>
        <v>35</v>
      </c>
      <c r="G27" s="14">
        <f>'Order 5'!$F$10</f>
        <v>210</v>
      </c>
    </row>
    <row r="28" spans="1:7" collapsed="1" x14ac:dyDescent="0.25">
      <c r="A28">
        <v>5</v>
      </c>
      <c r="E28">
        <f>SUM(E25:E27)</f>
        <v>14</v>
      </c>
      <c r="F28" s="14">
        <f>SUM(F25:F27)</f>
        <v>220.2</v>
      </c>
      <c r="G28" s="14">
        <f>SUM(G25:G27)</f>
        <v>950.8</v>
      </c>
    </row>
    <row r="29" spans="1:7" hidden="1" outlineLevel="1" x14ac:dyDescent="0.25">
      <c r="B29" t="s">
        <v>51</v>
      </c>
      <c r="E29">
        <f>'Order 1'!$D$11</f>
        <v>2</v>
      </c>
      <c r="F29" s="14">
        <f>'Order 1'!$E$11</f>
        <v>10</v>
      </c>
      <c r="G29" s="14">
        <f>'Order 1'!$F$11</f>
        <v>20</v>
      </c>
    </row>
    <row r="30" spans="1:7" hidden="1" outlineLevel="1" x14ac:dyDescent="0.25">
      <c r="B30" t="s">
        <v>51</v>
      </c>
      <c r="E30">
        <f>'Order 5'!$D$11</f>
        <v>9</v>
      </c>
      <c r="F30" s="14">
        <f>'Order 5'!$E$11</f>
        <v>10</v>
      </c>
      <c r="G30" s="14">
        <f>'Order 5'!$F$11</f>
        <v>90</v>
      </c>
    </row>
    <row r="31" spans="1:7" collapsed="1" x14ac:dyDescent="0.25">
      <c r="A31">
        <v>6</v>
      </c>
      <c r="E31">
        <f>SUM(E29:E30)</f>
        <v>11</v>
      </c>
      <c r="F31" s="14">
        <f>SUM(F29:F30)</f>
        <v>20</v>
      </c>
      <c r="G31" s="14">
        <f>SUM(G29:G30)</f>
        <v>110</v>
      </c>
    </row>
    <row r="32" spans="1:7" hidden="1" outlineLevel="1" x14ac:dyDescent="0.25">
      <c r="B32" t="s">
        <v>51</v>
      </c>
      <c r="E32">
        <f>'Order 5'!$D$12</f>
        <v>18</v>
      </c>
      <c r="F32" s="14">
        <f>'Order 5'!$E$12</f>
        <v>109.25</v>
      </c>
      <c r="G32" s="14">
        <f>'Order 5'!$F$12</f>
        <v>1966.5</v>
      </c>
    </row>
    <row r="33" spans="1:7" collapsed="1" x14ac:dyDescent="0.25">
      <c r="A33">
        <v>7</v>
      </c>
      <c r="E33">
        <f>SUM(E32)</f>
        <v>18</v>
      </c>
      <c r="F33" s="14">
        <f>SUM(F32)</f>
        <v>109.25</v>
      </c>
      <c r="G33" s="14">
        <f>SUM(G32)</f>
        <v>1966.5</v>
      </c>
    </row>
    <row r="34" spans="1:7" x14ac:dyDescent="0.25">
      <c r="A34" t="s">
        <v>50</v>
      </c>
    </row>
  </sheetData>
  <dataConsolidate leftLabels="1" topLabels="1" link="1">
    <dataRefs count="5">
      <dataRef ref="A5:F21" sheet="Order 1"/>
      <dataRef ref="A5:F21" sheet="Order 2"/>
      <dataRef ref="A5:F21" sheet="Order 3"/>
      <dataRef ref="A5:F21" sheet="Order 4"/>
      <dataRef ref="A5:F21" sheet="Order 5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Product Table</vt:lpstr>
      <vt:lpstr>Order 1</vt:lpstr>
      <vt:lpstr>Order 2</vt:lpstr>
      <vt:lpstr>Order 3</vt:lpstr>
      <vt:lpstr>Order 4</vt:lpstr>
      <vt:lpstr>Order 5</vt:lpstr>
      <vt:lpstr>Consolidated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rajess</dc:creator>
  <cp:lastModifiedBy>rajess</cp:lastModifiedBy>
  <dcterms:created xsi:type="dcterms:W3CDTF">2014-04-10T16:56:47Z</dcterms:created>
  <dcterms:modified xsi:type="dcterms:W3CDTF">2014-04-10T19:42:11Z</dcterms:modified>
</cp:coreProperties>
</file>